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https://brightlyn-my.sharepoint.com/personal/sandeep_brightlyn_nl/Documents/Digital Operational Resilience Act (DORA)/DORA NOREA X SBP - paper/Final version/Version 3.2/"/>
    </mc:Choice>
  </mc:AlternateContent>
  <xr:revisionPtr revIDLastSave="7" documentId="8_{9C54E78B-1473-48E1-B13B-515AD868ACB3}" xr6:coauthVersionLast="47" xr6:coauthVersionMax="47" xr10:uidLastSave="{214A13AF-A322-40CC-8253-3097D219FE1F}"/>
  <bookViews>
    <workbookView xWindow="-135" yWindow="-135" windowWidth="38670" windowHeight="21150" tabRatio="955" firstSheet="1" activeTab="4" xr2:uid="{99023A31-833C-DB4F-9CFC-75A47E6D1AFF}"/>
  </bookViews>
  <sheets>
    <sheet name="DORA in control (incl DNB GP)" sheetId="1" state="hidden" r:id="rId1"/>
    <sheet name="Version control &amp; license use" sheetId="17" r:id="rId2"/>
    <sheet name="Detailed change log " sheetId="33" r:id="rId3"/>
    <sheet name="DORA in Control Circle" sheetId="15" r:id="rId4"/>
    <sheet name="DORA in Control" sheetId="4" r:id="rId5"/>
    <sheet name="DORA in Control Dashboard" sheetId="12" r:id="rId6"/>
    <sheet name="DNB Maturity Model" sheetId="11" r:id="rId7"/>
    <sheet name="DORA in control and DNB 58 GP" sheetId="32" r:id="rId8"/>
    <sheet name="DNB 58 Good Practices (NL)" sheetId="28" r:id="rId9"/>
    <sheet name="DORA L1 " sheetId="5" r:id="rId10"/>
    <sheet name="DORA RTS IM (Major Incidents)" sheetId="22" r:id="rId11"/>
    <sheet name="DORA RTS RM requirements" sheetId="8" r:id="rId12"/>
    <sheet name="DORA RTS RM review template" sheetId="24" r:id="rId13"/>
    <sheet name="DORA RTS TPPM requirements" sheetId="9" r:id="rId14"/>
    <sheet name="DORA RTS SCM requirements" sheetId="19" r:id="rId15"/>
    <sheet name="DORA RTS TLTP requirements" sheetId="34" r:id="rId16"/>
    <sheet name="RTS and ITS MIR requirements" sheetId="31" r:id="rId17"/>
  </sheets>
  <definedNames>
    <definedName name="_xlnm._FilterDatabase" localSheetId="2" hidden="1">'Detailed change log '!$A$1:$E$20</definedName>
    <definedName name="_xlnm._FilterDatabase" localSheetId="8" hidden="1">'DNB 58 Good Practices (NL)'!$A$2:$F$66</definedName>
    <definedName name="_xlnm._FilterDatabase" localSheetId="4" hidden="1">'DORA in Control'!$A$1:$X$96</definedName>
    <definedName name="_xlnm._FilterDatabase" localSheetId="9" hidden="1">'DORA L1 '!$B$2:$H$189</definedName>
    <definedName name="_xlnm._FilterDatabase" localSheetId="11" hidden="1">'DORA RTS RM requirements'!$B$79:$E$117</definedName>
    <definedName name="_xlnm._FilterDatabase" localSheetId="13" hidden="1">'DORA RTS TPPM requirements'!$B$6:$D$34</definedName>
    <definedName name="_xlnm.Print_Area" localSheetId="4">'DORA in Control'!$A:$H</definedName>
    <definedName name="_xlnm.Print_Titles" localSheetId="4">'DORA in Control'!$1:$1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32" l="1"/>
  <c r="K5" i="32" s="1"/>
  <c r="I5" i="32"/>
  <c r="J5" i="32"/>
  <c r="H6" i="32"/>
  <c r="I6" i="32"/>
  <c r="K6" i="32" s="1"/>
  <c r="I17" i="32" s="1"/>
  <c r="J6" i="32"/>
  <c r="H7" i="32"/>
  <c r="I7" i="32"/>
  <c r="J7" i="32"/>
  <c r="H8" i="32"/>
  <c r="I8" i="32"/>
  <c r="J8" i="32"/>
  <c r="H9" i="32"/>
  <c r="I9" i="32"/>
  <c r="J9" i="32"/>
  <c r="H10" i="32"/>
  <c r="I10" i="32"/>
  <c r="J10" i="32"/>
  <c r="H11" i="32"/>
  <c r="I11" i="32"/>
  <c r="J11" i="32"/>
  <c r="H12" i="32"/>
  <c r="I12" i="32"/>
  <c r="K12" i="32" s="1"/>
  <c r="J12" i="32"/>
  <c r="J20" i="32" l="1"/>
  <c r="K11" i="32"/>
  <c r="H22" i="32" s="1"/>
  <c r="K9" i="32"/>
  <c r="H20" i="32" s="1"/>
  <c r="K8" i="32"/>
  <c r="J19" i="32" s="1"/>
  <c r="I20" i="32"/>
  <c r="I13" i="32"/>
  <c r="J23" i="32"/>
  <c r="H16" i="32"/>
  <c r="J16" i="32"/>
  <c r="I23" i="32"/>
  <c r="H23" i="32"/>
  <c r="H19" i="32"/>
  <c r="I19" i="32"/>
  <c r="J13" i="32"/>
  <c r="K7" i="32"/>
  <c r="H13" i="32"/>
  <c r="H17" i="32"/>
  <c r="K10" i="32"/>
  <c r="I21" i="32" s="1"/>
  <c r="J17" i="32"/>
  <c r="I16" i="32"/>
  <c r="U4" i="4"/>
  <c r="X3" i="4"/>
  <c r="X4" i="4"/>
  <c r="X5" i="4"/>
  <c r="X6" i="4"/>
  <c r="X7" i="4"/>
  <c r="X8" i="4"/>
  <c r="X9" i="4"/>
  <c r="X10" i="4"/>
  <c r="X11" i="4"/>
  <c r="X12" i="4"/>
  <c r="X13" i="4"/>
  <c r="X14" i="4"/>
  <c r="X15" i="4"/>
  <c r="X16" i="4"/>
  <c r="X17" i="4"/>
  <c r="X18" i="4"/>
  <c r="X19" i="4"/>
  <c r="X20" i="4"/>
  <c r="X21" i="4"/>
  <c r="X22" i="4"/>
  <c r="X23" i="4"/>
  <c r="X24" i="4"/>
  <c r="X25" i="4"/>
  <c r="X26" i="4"/>
  <c r="X27" i="4"/>
  <c r="X28" i="4"/>
  <c r="X29" i="4"/>
  <c r="X30" i="4"/>
  <c r="X31" i="4"/>
  <c r="X32" i="4"/>
  <c r="X33" i="4"/>
  <c r="X34" i="4"/>
  <c r="X35" i="4"/>
  <c r="X36" i="4"/>
  <c r="X37" i="4"/>
  <c r="X38" i="4"/>
  <c r="X39" i="4"/>
  <c r="X40" i="4"/>
  <c r="X41" i="4"/>
  <c r="X42" i="4"/>
  <c r="X43" i="4"/>
  <c r="X44" i="4"/>
  <c r="X45" i="4"/>
  <c r="X46" i="4"/>
  <c r="X47" i="4"/>
  <c r="X48" i="4"/>
  <c r="X49" i="4"/>
  <c r="X50" i="4"/>
  <c r="X51" i="4"/>
  <c r="X52" i="4"/>
  <c r="X53" i="4"/>
  <c r="X54" i="4"/>
  <c r="X55" i="4"/>
  <c r="X56" i="4"/>
  <c r="X57" i="4"/>
  <c r="X58" i="4"/>
  <c r="X59" i="4"/>
  <c r="X60" i="4"/>
  <c r="X61" i="4"/>
  <c r="X62" i="4"/>
  <c r="X63" i="4"/>
  <c r="X64" i="4"/>
  <c r="X65" i="4"/>
  <c r="X66" i="4"/>
  <c r="X67" i="4"/>
  <c r="X68" i="4"/>
  <c r="X69" i="4"/>
  <c r="X70" i="4"/>
  <c r="X71" i="4"/>
  <c r="X72" i="4"/>
  <c r="X73" i="4"/>
  <c r="X74" i="4"/>
  <c r="X75" i="4"/>
  <c r="X76" i="4"/>
  <c r="X77" i="4"/>
  <c r="X78" i="4"/>
  <c r="X79" i="4"/>
  <c r="X80" i="4"/>
  <c r="X81" i="4"/>
  <c r="X82" i="4"/>
  <c r="X83" i="4"/>
  <c r="X84" i="4"/>
  <c r="X85" i="4"/>
  <c r="X86" i="4"/>
  <c r="X87" i="4"/>
  <c r="X88" i="4"/>
  <c r="X89" i="4"/>
  <c r="X90" i="4"/>
  <c r="X91" i="4"/>
  <c r="X92" i="4"/>
  <c r="X93" i="4"/>
  <c r="X94" i="4"/>
  <c r="X95" i="4"/>
  <c r="X96" i="4"/>
  <c r="W3" i="4"/>
  <c r="W4" i="4"/>
  <c r="W5" i="4"/>
  <c r="W6" i="4"/>
  <c r="W7" i="4"/>
  <c r="W8" i="4"/>
  <c r="W9" i="4"/>
  <c r="W10" i="4"/>
  <c r="W11" i="4"/>
  <c r="W12" i="4"/>
  <c r="W13" i="4"/>
  <c r="W14" i="4"/>
  <c r="W15" i="4"/>
  <c r="W16" i="4"/>
  <c r="W17" i="4"/>
  <c r="W18" i="4"/>
  <c r="W19" i="4"/>
  <c r="W20" i="4"/>
  <c r="W21" i="4"/>
  <c r="W22" i="4"/>
  <c r="W23" i="4"/>
  <c r="W24" i="4"/>
  <c r="W25" i="4"/>
  <c r="W26" i="4"/>
  <c r="W27" i="4"/>
  <c r="W28" i="4"/>
  <c r="W29" i="4"/>
  <c r="W30" i="4"/>
  <c r="W31" i="4"/>
  <c r="W32" i="4"/>
  <c r="W33" i="4"/>
  <c r="W34" i="4"/>
  <c r="W35" i="4"/>
  <c r="W36" i="4"/>
  <c r="W37" i="4"/>
  <c r="W38" i="4"/>
  <c r="W39" i="4"/>
  <c r="W40" i="4"/>
  <c r="W41" i="4"/>
  <c r="W42" i="4"/>
  <c r="W43" i="4"/>
  <c r="W44" i="4"/>
  <c r="W45" i="4"/>
  <c r="W46" i="4"/>
  <c r="W47" i="4"/>
  <c r="W48" i="4"/>
  <c r="W49" i="4"/>
  <c r="W50" i="4"/>
  <c r="W51" i="4"/>
  <c r="W52" i="4"/>
  <c r="W53" i="4"/>
  <c r="W54" i="4"/>
  <c r="W55" i="4"/>
  <c r="W56" i="4"/>
  <c r="W57" i="4"/>
  <c r="W58" i="4"/>
  <c r="W59" i="4"/>
  <c r="W60" i="4"/>
  <c r="W61" i="4"/>
  <c r="W62" i="4"/>
  <c r="W63" i="4"/>
  <c r="W64" i="4"/>
  <c r="W65" i="4"/>
  <c r="W66" i="4"/>
  <c r="W67" i="4"/>
  <c r="W68" i="4"/>
  <c r="W69" i="4"/>
  <c r="W70" i="4"/>
  <c r="W71" i="4"/>
  <c r="W72" i="4"/>
  <c r="W73" i="4"/>
  <c r="W74" i="4"/>
  <c r="W75" i="4"/>
  <c r="W76" i="4"/>
  <c r="W77" i="4"/>
  <c r="W78" i="4"/>
  <c r="W79" i="4"/>
  <c r="W80" i="4"/>
  <c r="W81" i="4"/>
  <c r="W82" i="4"/>
  <c r="W83" i="4"/>
  <c r="W84" i="4"/>
  <c r="W85" i="4"/>
  <c r="W86" i="4"/>
  <c r="W87" i="4"/>
  <c r="W88" i="4"/>
  <c r="W89" i="4"/>
  <c r="W90" i="4"/>
  <c r="W91" i="4"/>
  <c r="W92" i="4"/>
  <c r="W93" i="4"/>
  <c r="W94" i="4"/>
  <c r="W95" i="4"/>
  <c r="W96" i="4"/>
  <c r="V3" i="4"/>
  <c r="V4" i="4"/>
  <c r="V5" i="4"/>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V77" i="4"/>
  <c r="V78" i="4"/>
  <c r="V79" i="4"/>
  <c r="V80" i="4"/>
  <c r="V81" i="4"/>
  <c r="V82" i="4"/>
  <c r="V83" i="4"/>
  <c r="V84" i="4"/>
  <c r="V85" i="4"/>
  <c r="V86" i="4"/>
  <c r="V87" i="4"/>
  <c r="V88" i="4"/>
  <c r="V89" i="4"/>
  <c r="V90" i="4"/>
  <c r="V91" i="4"/>
  <c r="V92" i="4"/>
  <c r="V93" i="4"/>
  <c r="V94" i="4"/>
  <c r="V95" i="4"/>
  <c r="V96" i="4"/>
  <c r="U3" i="4"/>
  <c r="U95" i="4"/>
  <c r="U5" i="4"/>
  <c r="U6" i="4"/>
  <c r="U7" i="4"/>
  <c r="U8" i="4"/>
  <c r="U9" i="4"/>
  <c r="U10" i="4"/>
  <c r="U11" i="4"/>
  <c r="U12" i="4"/>
  <c r="U13" i="4"/>
  <c r="U14" i="4"/>
  <c r="U15" i="4"/>
  <c r="U16" i="4"/>
  <c r="U17"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6" i="4"/>
  <c r="U2" i="4"/>
  <c r="T21" i="4"/>
  <c r="T59" i="4"/>
  <c r="T68" i="4"/>
  <c r="T67" i="4"/>
  <c r="T66" i="4"/>
  <c r="I22" i="32" l="1"/>
  <c r="J22" i="32"/>
  <c r="H21" i="32"/>
  <c r="J21" i="32"/>
  <c r="K13" i="32"/>
  <c r="I24" i="32" s="1"/>
  <c r="H24" i="32"/>
  <c r="I18" i="32"/>
  <c r="J18" i="32"/>
  <c r="H18" i="32"/>
  <c r="C8" i="32"/>
  <c r="F105" i="4"/>
  <c r="D103" i="4"/>
  <c r="F107" i="4"/>
  <c r="G104" i="4"/>
  <c r="G103" i="4"/>
  <c r="D107" i="4"/>
  <c r="D104" i="4"/>
  <c r="D109" i="4"/>
  <c r="D106" i="4"/>
  <c r="D108" i="4"/>
  <c r="D105" i="4"/>
  <c r="E105" i="4"/>
  <c r="E103" i="4"/>
  <c r="E107" i="4"/>
  <c r="E109" i="4"/>
  <c r="E104" i="4"/>
  <c r="F103" i="4"/>
  <c r="F104" i="4"/>
  <c r="F109" i="4"/>
  <c r="G107" i="4"/>
  <c r="G109" i="4"/>
  <c r="G105" i="4"/>
  <c r="D102" i="4"/>
  <c r="T90" i="4"/>
  <c r="T89" i="4"/>
  <c r="T88" i="4"/>
  <c r="T87" i="4"/>
  <c r="X2" i="4"/>
  <c r="G102" i="4" s="1"/>
  <c r="W2" i="4"/>
  <c r="F102" i="4" s="1"/>
  <c r="V2" i="4"/>
  <c r="E102" i="4" s="1"/>
  <c r="T4" i="4"/>
  <c r="T5" i="4"/>
  <c r="T6" i="4"/>
  <c r="T7" i="4"/>
  <c r="T9" i="4"/>
  <c r="T11" i="4"/>
  <c r="T12" i="4"/>
  <c r="T13" i="4"/>
  <c r="T16" i="4"/>
  <c r="T17" i="4"/>
  <c r="T19" i="4"/>
  <c r="T22" i="4"/>
  <c r="T23" i="4"/>
  <c r="T24" i="4"/>
  <c r="T25" i="4"/>
  <c r="T27" i="4"/>
  <c r="T28" i="4"/>
  <c r="T29" i="4"/>
  <c r="T30" i="4"/>
  <c r="T31" i="4"/>
  <c r="T32" i="4"/>
  <c r="T33" i="4"/>
  <c r="T35" i="4"/>
  <c r="T38" i="4"/>
  <c r="T39" i="4"/>
  <c r="T41" i="4"/>
  <c r="T42" i="4"/>
  <c r="T43" i="4"/>
  <c r="T44" i="4"/>
  <c r="T45" i="4"/>
  <c r="T46" i="4"/>
  <c r="T47" i="4"/>
  <c r="T48" i="4"/>
  <c r="T49" i="4"/>
  <c r="T50" i="4"/>
  <c r="T51" i="4"/>
  <c r="T52" i="4"/>
  <c r="T53" i="4"/>
  <c r="T54" i="4"/>
  <c r="T55" i="4"/>
  <c r="T56" i="4"/>
  <c r="T57" i="4"/>
  <c r="T58" i="4"/>
  <c r="T60" i="4"/>
  <c r="T61" i="4"/>
  <c r="T62" i="4"/>
  <c r="T64" i="4"/>
  <c r="T65" i="4"/>
  <c r="T69" i="4"/>
  <c r="T70" i="4"/>
  <c r="T71" i="4"/>
  <c r="T72" i="4"/>
  <c r="T73" i="4"/>
  <c r="T74" i="4"/>
  <c r="T75" i="4"/>
  <c r="T76" i="4"/>
  <c r="T80" i="4"/>
  <c r="T81" i="4"/>
  <c r="T82" i="4"/>
  <c r="T83" i="4"/>
  <c r="T84" i="4"/>
  <c r="T85" i="4"/>
  <c r="T86" i="4"/>
  <c r="T91" i="4"/>
  <c r="T92" i="4"/>
  <c r="T93" i="4"/>
  <c r="T94" i="4"/>
  <c r="T95" i="4"/>
  <c r="T96" i="4"/>
  <c r="T2" i="4"/>
  <c r="J24" i="32" l="1"/>
  <c r="C7" i="32"/>
  <c r="C6" i="32"/>
  <c r="G108" i="4"/>
  <c r="I83" i="12" s="1"/>
  <c r="G106" i="4"/>
  <c r="E106" i="4"/>
  <c r="G81" i="12" s="1"/>
  <c r="D81" i="12"/>
  <c r="J81" i="12"/>
  <c r="E108" i="4"/>
  <c r="F106" i="4"/>
  <c r="F108" i="4"/>
  <c r="C9" i="32" l="1"/>
  <c r="D8" i="32" s="1"/>
  <c r="H48" i="12"/>
  <c r="L48" i="12" s="1"/>
  <c r="H43" i="12"/>
  <c r="L43" i="12" s="1"/>
  <c r="D83" i="12"/>
  <c r="H45" i="12"/>
  <c r="L45" i="12" s="1"/>
  <c r="F83" i="12"/>
  <c r="H44" i="12"/>
  <c r="L44" i="12" s="1"/>
  <c r="E83" i="12"/>
  <c r="H46" i="12"/>
  <c r="L46" i="12" s="1"/>
  <c r="G83" i="12"/>
  <c r="F46" i="12"/>
  <c r="J46" i="12" s="1"/>
  <c r="H47" i="12"/>
  <c r="L47" i="12" s="1"/>
  <c r="H83" i="12"/>
  <c r="H49" i="12"/>
  <c r="L49" i="12" s="1"/>
  <c r="J83" i="12"/>
  <c r="H42" i="12"/>
  <c r="L42" i="12" s="1"/>
  <c r="C83" i="12"/>
  <c r="G44" i="12"/>
  <c r="K44" i="12" s="1"/>
  <c r="E82" i="12"/>
  <c r="G42" i="12"/>
  <c r="K42" i="12" s="1"/>
  <c r="C82" i="12"/>
  <c r="G49" i="12"/>
  <c r="K49" i="12" s="1"/>
  <c r="J82" i="12"/>
  <c r="G47" i="12"/>
  <c r="K47" i="12" s="1"/>
  <c r="H82" i="12"/>
  <c r="G46" i="12"/>
  <c r="K46" i="12" s="1"/>
  <c r="G82" i="12"/>
  <c r="G48" i="12"/>
  <c r="K48" i="12" s="1"/>
  <c r="I82" i="12"/>
  <c r="G45" i="12"/>
  <c r="K45" i="12" s="1"/>
  <c r="F82" i="12"/>
  <c r="F49" i="12"/>
  <c r="J49" i="12" s="1"/>
  <c r="G43" i="12"/>
  <c r="K43" i="12" s="1"/>
  <c r="D82" i="12"/>
  <c r="F43" i="12"/>
  <c r="J43" i="12" s="1"/>
  <c r="F81" i="12"/>
  <c r="F45" i="12"/>
  <c r="J45" i="12" s="1"/>
  <c r="D80" i="12"/>
  <c r="E43" i="12"/>
  <c r="I43" i="12" s="1"/>
  <c r="I81" i="12"/>
  <c r="F48" i="12"/>
  <c r="J48" i="12" s="1"/>
  <c r="I80" i="12"/>
  <c r="E48" i="12"/>
  <c r="I48" i="12" s="1"/>
  <c r="F80" i="12"/>
  <c r="E45" i="12"/>
  <c r="I45" i="12" s="1"/>
  <c r="C80" i="12"/>
  <c r="E42" i="12"/>
  <c r="I42" i="12" s="1"/>
  <c r="J80" i="12"/>
  <c r="E49" i="12"/>
  <c r="I49" i="12" s="1"/>
  <c r="F42" i="12"/>
  <c r="J42" i="12" s="1"/>
  <c r="C81" i="12"/>
  <c r="E81" i="12"/>
  <c r="F44" i="12"/>
  <c r="J44" i="12" s="1"/>
  <c r="G80" i="12"/>
  <c r="E46" i="12"/>
  <c r="I46" i="12" s="1"/>
  <c r="H81" i="12"/>
  <c r="F47" i="12"/>
  <c r="J47" i="12" s="1"/>
  <c r="H80" i="12"/>
  <c r="E47" i="12"/>
  <c r="I47" i="12" s="1"/>
  <c r="E80" i="12"/>
  <c r="E44" i="12"/>
  <c r="I44" i="12" s="1"/>
  <c r="D7" i="32" l="1"/>
  <c r="D6" i="32"/>
</calcChain>
</file>

<file path=xl/sharedStrings.xml><?xml version="1.0" encoding="utf-8"?>
<sst xmlns="http://schemas.openxmlformats.org/spreadsheetml/2006/main" count="4532" uniqueCount="1596">
  <si>
    <t>Domain</t>
  </si>
  <si>
    <t>Control ID</t>
  </si>
  <si>
    <t>Control name</t>
  </si>
  <si>
    <t>Control description - The institution has a process in place to
ensure at least the following:</t>
  </si>
  <si>
    <t>DORA specific attention points</t>
  </si>
  <si>
    <t>Related DORA articles</t>
  </si>
  <si>
    <t>Governance</t>
  </si>
  <si>
    <t>1.1</t>
  </si>
  <si>
    <t>Information security plan</t>
  </si>
  <si>
    <t>▪ Requirements regarding the availability, integrity and confidentiality of information are based on business objectives, operational processes, risk and compliance and are translated into an information security policy and, consequently, an information
security plan.
▪ The information security policy and plan are tied to the institution’s operational strategy as well as to its nature and size (proportionality).
▪ The information security policy addresses the institution’s resilience against cyberthreats.
▪ The information security policy is updated on a regular basis and shared with internal and external stakeholders.
▪ The institution monitors the execution of the information security plan.
▪ Duties and responsibilities concerning the above areas are assigned to first-line, second-line and third-line of defence functions, and formal reporting lines are set up.</t>
  </si>
  <si>
    <t>1.2</t>
  </si>
  <si>
    <t>IT policies management</t>
  </si>
  <si>
    <t xml:space="preserve">▪ Measures derived from the information security policy and plan are part of standardised, predictable  IT working processes (sound business and IT operations). 
▪ IT working processes and procedures ensure controlled IT system development, acquisition of secure hardware and software from reliable sources, data processing and storage, IT system maintenance and IT support.
▪ Emergency procedures are in place to deal with non-standard situations.
</t>
  </si>
  <si>
    <t>2.1</t>
  </si>
  <si>
    <t>Enterprise Information architecture model</t>
  </si>
  <si>
    <t>▪ Operational processes and IT systems are set up in line with the institution’s information architecture,  which in any case addresses the following:
- Vision on information services;
- Target architecture of IT systems and processes;
- Cybersecurity and privacy requirements;
- System and data classification;
- Rationalisation of current IT systems; phasing out legacy IT systems and systems that are vulnerable to cyberthreats.
▪ Duties and responsibilities concerning the above areas are assigned to first-line, second-line and 
third-line functions, and formal reporting lines are set up.</t>
  </si>
  <si>
    <t>2.2</t>
  </si>
  <si>
    <t>Data classification scheme</t>
  </si>
  <si>
    <t xml:space="preserve">▪ The institution’s management has established the ownership of systems and data.
▪ The institution has established a classification policy. 
▪ Based on a risk analysis, the institution has classified its IT systems and data in categories reflecting the degree of availability, integrity and confidentiality of these systems and data. 
▪ The institution uses a classification table listing the relevant security controls for data access, encryption, storage, retention and cleansing, for example. 
▪ The institution regularly checks whether its employees comply with the classification policy. 
</t>
  </si>
  <si>
    <t>3.1</t>
  </si>
  <si>
    <t>Monitor future trends and regulations</t>
  </si>
  <si>
    <t xml:space="preserve">▪ The institution monitors trends in the sector, e.g. in the area of cybersecurity.
▪ The institution receives timely information about cyberthreats (threat intelligence).
▪ The potential impact of these trends and threats is assessed and appropriate measures are taken to mitigate any risks ensuing from them.
</t>
  </si>
  <si>
    <t>3.2</t>
  </si>
  <si>
    <t>Technology standards</t>
  </si>
  <si>
    <t xml:space="preserve">▪ The institution works according to generally accepted technical standards in the area of information security and cybersecurity. These are tailored to the nature and the size of the institution.
▪ Employees are informed of the requirement to work according to set standards and they are aware of the standards that are relevant to their work.
▪ New IT systems and changes to existing IT systems comply with the established standards.
▪ The institution monitors whether the established standards are complied with.
</t>
  </si>
  <si>
    <t xml:space="preserve">Risk management cycle </t>
  </si>
  <si>
    <t>4.1</t>
  </si>
  <si>
    <t>IT risk management framework</t>
  </si>
  <si>
    <t xml:space="preserve">▪ The institution develops and maintains an IT Risk Management Framework.
▪ The IT Risk Management Framework is in line with the institution’s general Risk Management Framework. 
▪ The institution addresses information security and cybersecurity risks in its IT Risk Management Framework.
▪ The institution has established and laid down its risk tolerances regarding information security and cybersecurity.
</t>
  </si>
  <si>
    <t>4.2</t>
  </si>
  <si>
    <t>Risk assessment</t>
  </si>
  <si>
    <t>▪ The institution periodically carries out IT risk analyses based on qualitative and quantitative  methods. 
▪ creating an overview of the opportunities and impact associated with the inherent risks and  residual risks related to information security. 
▪ Current cyberthreats are included in these IT risk analyses.
▪ Residual risks are reported for (temporary) approval to the management level that is relevant to the  nature and scale of these residual risks.
▪ Accepted residual risks are reassessed for acceptance on a periodical basis if they are outside  the institution’s risk tolerance limits.
▪ Duties and responsibilities concerning the above areas are assigned to first-line, second-line and  third-line functions, and formal reporting lines are set up.</t>
  </si>
  <si>
    <t>4.3</t>
  </si>
  <si>
    <t>Maintenance and monitoring of a risk action plan</t>
  </si>
  <si>
    <t xml:space="preserve">▪ The institution drafts a risk action plan for unacceptable risks, detailing the institution’s risk response. 
▪ The risk action plan describes any residual risks and includes compensatory measures.
▪ Residual cybersecurity risks are part of the institution’s risk action plan. 
▪ The risk action plan is approved at a management level that is appropriate to the nature and scale of 
the residual risks.
▪ The risk action plan is up to date and follow-up of actions is monitored.
</t>
  </si>
  <si>
    <t>Organisation</t>
  </si>
  <si>
    <t>5.1</t>
  </si>
  <si>
    <t>Responsibility for risk, security and compliance</t>
  </si>
  <si>
    <t xml:space="preserve">▪ Ultimate responsibility for managing information security and cybersecurity risks rests with the institution’s highest management level.
▪ The duties and responsibilities of the risk management and information security functions are formalised and documented.
▪ The institution’s employees are aware that they are responsible for maintaining compliance with security processes and procedures.
</t>
  </si>
  <si>
    <t>5.2</t>
  </si>
  <si>
    <t>Management of information security</t>
  </si>
  <si>
    <t>▪ The institution has established a Plan-Do-Check Act cycle for managing its information security and cybersecurity risks.
▪ The execution of the cycle is risk-based, aligned to the institution’s objectives and in accordance with the institution’s risk tolerance limits. 
▪ The 1st, 2nd and 3rd line are actively involved in establishing and executing the Plan-Do-Check-Act cycle for managing information security and cybersecurity risks, and formal reporting lines are set up.</t>
  </si>
  <si>
    <t>6.1</t>
  </si>
  <si>
    <t>Data and system ownership</t>
  </si>
  <si>
    <t xml:space="preserve">▪ The institution has clearly allocated the ownership of the data and information systems that it uses in its operational management.
▪ Data and information systems are classified by the relevant system owner. Control measures are established in accordance with this classification. See control measure 2.2.
</t>
  </si>
  <si>
    <t>7.1</t>
  </si>
  <si>
    <t>Segregation of duties</t>
  </si>
  <si>
    <t>▪ The segregation of duties is based on the institution’s AO/IC structure. 
▪ The detailed segregation of duties is based on a risk analysis and implemented and approved by the institution’s senior management.
▪ Segregation of duties is defined and implemented based on the principles of need-to-know and least privileged, and critical duties and functions are performed by more than one individual.
▪ Relevant procedures with respect to segregation of duties are assessed and reviewed on a regular basis. 
▪ Duties and responsibilities concerning the above areas are assigned to first-line, second-line and third-line of defence functions, and formal reporting lines are set up.</t>
  </si>
  <si>
    <t>People</t>
  </si>
  <si>
    <t>8.1</t>
  </si>
  <si>
    <t>Personnel recruitment and retention</t>
  </si>
  <si>
    <t xml:space="preserve">▪ The institution recruits personnel with knowledge of information security and cybersecurity, which is consistent with its ambition and its risk profile.
▪ The institution invests in education and training to keep its employees’ knowledge of information security and cybersecurity up-to-date.
</t>
  </si>
  <si>
    <t>8.2</t>
  </si>
  <si>
    <t>Personnel competences</t>
  </si>
  <si>
    <t xml:space="preserve">▪ Employees’ and policymakers’ knowledge and competencies in the area of information security and cybersecurity are consistent with the institutions (digital) ambitions.
▪ There are regular assessments for establishing the extent to which employees’ and policymakers’ knowledge and competencies in the area of information security and cybersecurity are (still) consistent with the institution’s (digital) ambitions.
</t>
  </si>
  <si>
    <t>8.3</t>
  </si>
  <si>
    <t>Dependence upon individuals</t>
  </si>
  <si>
    <t xml:space="preserve">▪ The institution has made an inventory of the processes/activities that are critical for its business operations where it is dependent on a limited number of employees.
▪ On the basis of a risk analysis, the institution has determined where dependence on individuals exceeds its risk tolerance.
▪ The institution has taken measures to ensure it limits excessive dependence on individuals to within its risk tolerance threshold.
</t>
  </si>
  <si>
    <t>8.4</t>
  </si>
  <si>
    <t>Personnel clearance procedures</t>
  </si>
  <si>
    <t xml:space="preserve">▪ Before their appointment, employees are screened based on the risk profile of their job.
▪ They are also regularly screened during their employment.
▪ The above applies to both permanent and temporary employees.
</t>
  </si>
  <si>
    <t>8.5</t>
  </si>
  <si>
    <t>Job change and termination</t>
  </si>
  <si>
    <t xml:space="preserve">▪ If personnel change position then IT system rights are changed as quickly as possible. If employees are no longer entitled to access rights in a new position, these are revoked immediately.
▪ On release from employment, rights system and processes rights are revoked immediately. There must also be due attention for access rights to systems / services that are outside the purview of the institution, such as internet portals or cloud applications to which the (former) employee is subscribed through the institution.
</t>
  </si>
  <si>
    <t>9.1</t>
  </si>
  <si>
    <t>Knowledge transfer to end users</t>
  </si>
  <si>
    <t xml:space="preserve">▪ Employees have the knowledge and expertise to correctly use the IT applications and systems, in accordance with the institution’s procedures and operating instructions.
▪ Employees know how information technology supports their critical business processes, and are aware of technology-related risks linked to information security and cybersecurity. Employees apply this knowledge in their day-to-day activities.
</t>
  </si>
  <si>
    <t>9.2</t>
  </si>
  <si>
    <t>Knowledge transfer to operations and support staff</t>
  </si>
  <si>
    <t xml:space="preserve">▪ IT employees have knowledge and expertise to develop, acquire implement and administer applications and systems in accordance with the institution’s procedures and operating instructions.
▪ IT employees know how information technology supports their critical business processes, and are aware of technology-related risks linked to information security and cybersecurity. IT employees apply this knowledge in their day-to-day activities.
▪ IT employees actively use their specialised knowledge to identify information security risks and cyberthreats and to take appropriate measures to manage them.
</t>
  </si>
  <si>
    <t>9.3</t>
  </si>
  <si>
    <t>Employee awareness</t>
  </si>
  <si>
    <t xml:space="preserve">▪ Guidelines and codes of conduct relating to information security and cybersecurity are in place. Employees at all levels of the institution are familiar with these.
▪ Raising security awareness is part of the information security policy, which also sets out a security awareness programme with explicit attention to cybersecurity risks.
▪ Basic knowledge of information security and cyberthreats is widespread among the institution and executive management.
▪ Management and employees know how to act when they suspect there are risks in the area of information security and cybersecurity.
</t>
  </si>
  <si>
    <t>Processes</t>
  </si>
  <si>
    <t>10.1</t>
  </si>
  <si>
    <t>Change standards and procedures</t>
  </si>
  <si>
    <t xml:space="preserve">▪ Changes in IT applications, IT infrastructure, IT processes and critical system institutions follow a  standardised and controlled path.
▪ Duties and responsibilities are set out relating to the review and approval of change requests.
▪ Changes (including security patches) are prioritised.
▪ The impact and risks from changes to information security and cybersecurity are estimated before the 
change is implemented.
▪ Security experts are involved in the review of changes that affect information security measures.
▪ Changes in critical systems and infrastructure are not requested, approved and implemented by one and the same person (segregation of duties).
▪ Changes are registered (audit trail) and evaluated.
</t>
  </si>
  <si>
    <t>10.2</t>
  </si>
  <si>
    <t>Impact assessment, prioritisation and authorisation</t>
  </si>
  <si>
    <t xml:space="preserve">▪ The impact of change requests on operational IT systems is assessed.
▪ Consequences for information security and for cybersecurity are taken into consideration during the decision-making process for change requests.
</t>
  </si>
  <si>
    <t>10.3</t>
  </si>
  <si>
    <t>Test environment</t>
  </si>
  <si>
    <t>▪ Criteria for the protection of test data are set out and followed.
▪ Access to test and production IT systems is strictly separated; test and production data are not mixed.
▪ The institution has an environment available where it can test the effectiveness of the security measures.
▪ Duties and responsibilities concerning the above areas are assigned to first-line, second-line and 
third-line functions, and formal reporting lines are set up.</t>
  </si>
  <si>
    <t>10.4</t>
  </si>
  <si>
    <t>Testing of changes</t>
  </si>
  <si>
    <t>▪ Changes to IT infrastructure and IT applications are tested before use (production).
▪ The tests are carried out according to a test plan, which sets out the acceptance criteria for information security and IT performance.
▪ Based on the risk assessment, changed IT systems are scanned for their vulnerabilities to cyberthreats.
▪ Duties and responsibilities concerning the above areas are assigned to first-line, second-line and  third-line functions, and formal reporting lines are set up.</t>
  </si>
  <si>
    <t>10.5</t>
  </si>
  <si>
    <t>Promotion to production</t>
  </si>
  <si>
    <t xml:space="preserve">▪ There is controlled transfer of changes in production systems.
▪ The most important parties involved in system changes, such as users, system owner, functional and technical administrators are involved in the approval process.
▪ Based on a risk analysis, the institution determines whether a new system is required, or a modified system operating in parallel to the legacy system. If risky adjustments are required, the institution has a fall-back plan.
</t>
  </si>
  <si>
    <t>11.1</t>
  </si>
  <si>
    <t>IT continuity plans</t>
  </si>
  <si>
    <t xml:space="preserve">▪ The institution has prepared a continuity plan to limit the impact of a major disruption on the key operational functions and processes.
▪ Alternative processing and recovery options for all critical IT services are available.
▪ The IT continuity plan takes into account the continuity of cybersecurity measures and the uninterrupted continuation of the information security functions during disruptions and cyberattacks.
▪ The IT continuity plan addresses resilience against DDoS attacks.
▪ Crisis management is set up, including the related communication protocols.
</t>
  </si>
  <si>
    <t>11.2</t>
  </si>
  <si>
    <t>Testing of the IT continuity plan</t>
  </si>
  <si>
    <t xml:space="preserve">▪ Regular testing of the IT continuity plan to ensure effective recovery of IT systems, resolution of shortcomings and continued relevance of the plan.
▪ Testing of resilience against DDoS attacks and other cyberattacks with an impact on availability.
▪ Testing of continuity measures covers the entire chain of systems and applications that support critical business processes.
</t>
  </si>
  <si>
    <t>11.3</t>
  </si>
  <si>
    <t>Offsite backup storage</t>
  </si>
  <si>
    <t xml:space="preserve">▪ The institution has more than one location for storage of the data that is required for sound operational management.
▪ The risk profile of the locations must be such that any calamity must not be able to affect both locations at the same time.
▪ The content of the back-up is determined by the owners of the business processes and IT personnel. 
▪ The institution regularly assesses the extent to which the data is complete and correct.
▪ The data management at the various locations (back-up, data mirroring) is in accordance with the institution’s data classification policy.
▪ Testing and updating of compatibility of hardware and software for the recovery of archived data and periodically archived data.
</t>
  </si>
  <si>
    <t>11.4</t>
  </si>
  <si>
    <t>Backup and restoration</t>
  </si>
  <si>
    <t xml:space="preserve">▪ The institution has established and implemented procedures for back-up and recovery of IT systems, 
IT applications, data and documentation.
▪ The institution has taken measures to detect and mitigate cyberthreats that target backups.
</t>
  </si>
  <si>
    <t>12.1</t>
  </si>
  <si>
    <t>Storage and retention arrangements</t>
  </si>
  <si>
    <t xml:space="preserve">▪ The institution has a policy regarding data storage, retention and archiving of data. This is periodically updated and checked. 
▪ The institution has defined and implemented procedures for data storage, retention and archiving in line with business objectives.
▪ Storage of data takes into account the statutory requirements for data retention periods.
</t>
  </si>
  <si>
    <t>12.2</t>
  </si>
  <si>
    <t>Disposal</t>
  </si>
  <si>
    <t xml:space="preserve">▪ The institution has defined and implemented procedures to ensure business requirements are met for the protection of sensitive data and software when data and hardware are removed or transferred.
</t>
  </si>
  <si>
    <t>12.3</t>
  </si>
  <si>
    <t>Security requirements for data management</t>
  </si>
  <si>
    <t xml:space="preserve">▪ The institution has defined and implemented policy and procedures to safely receive, process, store and provide data in accordance with the institution’s policy.
</t>
  </si>
  <si>
    <t>13.1</t>
  </si>
  <si>
    <t>Configuration repository and baseline</t>
  </si>
  <si>
    <t xml:space="preserve">▪ The institution has comprehensive oversight of the IT assets on which its business processes are dependent.
▪ The institution has insight into the configuration (parameters) of the IT assets.
▪ The institution evaluates the suppliers’ recommendations for the secure design of the IT infrastructure and the IT applications, and sets out how documents how sets out how it securely configures its IT assets (baselines).
</t>
  </si>
  <si>
    <t>13.2</t>
  </si>
  <si>
    <t>Identification and maintenance of configuration items</t>
  </si>
  <si>
    <t xml:space="preserve">▪ Changes to the configuration management database (see control measure 13.1) are made in a controlled manner. That means that any changes are agreed and logged. The institution has described the configuration management procedure
▪ The CMDB is integrated with procedures for change management, incident management and problem management.
</t>
  </si>
  <si>
    <t>Outsourcing</t>
  </si>
  <si>
    <t>14.1</t>
  </si>
  <si>
    <t>Monitoring and reporting of SLA's</t>
  </si>
  <si>
    <t xml:space="preserve">▪ The institution has agreed specific quantitative and qualitative performance criteria with its service providers that report on this to the institution. 
▪ Reports from service providers are analysed to identify both positive and negative trends and developments for both institution specific and generic services. The responsible line management is kept informed.
</t>
  </si>
  <si>
    <t>14.2</t>
  </si>
  <si>
    <t>Supplier risk management</t>
  </si>
  <si>
    <t xml:space="preserve">▪ Risks regarding the continuous and reliable provision of service by services providers are identified and mitigated. 
▪ Contracts are drawn up according to industry standards and meet all statutory provisions.
▪ The institution’s risk management assesses the continues availability of critical or important services provided by the service providers, fall-back options for alternative ways of continuing the services provided by service providers and conformity with standards in the area of information security and cybersecurity. 
</t>
  </si>
  <si>
    <t>15.1</t>
  </si>
  <si>
    <t>Security incident definition</t>
  </si>
  <si>
    <t xml:space="preserve">▪ The institution applies a clear definition for security incidents that is known to all interested parties in the institution.
▪ In the incident management process, cybersecurity incidents are individually classified and determined to ensure that there is a rapid response to such incidents, and with the right expertise.
▪ The institution has established procedures relating to the reporting of cybersecurity incidents, responding to cybersecurity and limiting any damage caused as a result of the incidents and carrying out by repair activities.
▪ Security and cybersecurity incidents are reported to the authorities in accordance with the applicable regulations.
</t>
  </si>
  <si>
    <t>15.2</t>
  </si>
  <si>
    <t>Incident escalation</t>
  </si>
  <si>
    <t xml:space="preserve">▪ The institution has in place a formal policy for incident management, including an escalation procedure and escalation criteria. 
▪ The escalation procedure is based on the agreed service levels for incidents which cannot be immediately resolved.
▪ Categorising and prioritising occurs on the basis of impact analysis, defined criteria and service levels.
▪ There is response training for information security and cybersecurity incidents.
▪ Incidents are assigned owners.
▪ Significant incidents are reported to management.
▪ In the institution there is awareness of escalation procedures, and these are followed.
▪ How incidents are resolved is regularly analysed to improve processes and IT systems.
</t>
  </si>
  <si>
    <t>16.1</t>
  </si>
  <si>
    <t>Security testing, surveillance and monitoring</t>
  </si>
  <si>
    <t xml:space="preserve">▪ The institution has taken and documented security measures. These measures are tested and periodically evaluated so they continue to meet the established security baselines. 
▪ There is monitoring of unusual activities in IT systems, and exceptions are flagged and followed up. 
</t>
  </si>
  <si>
    <t>16.2</t>
  </si>
  <si>
    <t>Monitoring of internal control framework</t>
  </si>
  <si>
    <t xml:space="preserve">▪ The institution manages IT risks and risks in the area of information security and cybersecurity. For this purpose, the institution has set up an IT internal control framework which includes information security policy, standards, procedures (key) controls and IT general controls, in line with the institution’s objectives.
▪ The institution regularly evaluates the design, existence and effective operation of the internal control framework. 
</t>
  </si>
  <si>
    <t>16.3</t>
  </si>
  <si>
    <t>Internal control of third parties</t>
  </si>
  <si>
    <t xml:space="preserve">▪ When preparing contracts the institution focuses on how the service provider continues to comply with contractual obligations, laws and regulations and reporting and monitoring arrangements.
▪ The institution forms an opinion of the internal control measures at its service providers and any subcontractors. 
▪ The service provider meets statutory or contractual provisions.
▪ The institution has contractually agreed that outsourcing will not obstruct oversight throughout the entire chain.
</t>
  </si>
  <si>
    <t>16.4</t>
  </si>
  <si>
    <t>Evaluation of compliance with external requirements</t>
  </si>
  <si>
    <t xml:space="preserve">▪ The institution regularly assesses whether its IT policy and procedures are in line with laws and regulations.
</t>
  </si>
  <si>
    <t>16.5</t>
  </si>
  <si>
    <t>Independent assurance</t>
  </si>
  <si>
    <t xml:space="preserve">▪ The institution obtains regular periodic assurance about how the institution’s IT controls function. This includes assurance about the effectiveness of the internal control measures in the area of information security and cybersecurity.
▪ The results of this independent assessment are presented to the institution’s management.
</t>
  </si>
  <si>
    <t>17.1</t>
  </si>
  <si>
    <t>Identity management</t>
  </si>
  <si>
    <t xml:space="preserve">▪ Access to the institution’s information systems and data can be traced to uniquely identifiable people (internal, external and insourced) or to IT services (such as scripts and batch jobs) with a uniquely identifiable owner.
▪ The institution has established, approved and set out access to information systems (SOLL authorisation matrices) and based on the required segregation of functions and business rules (see control measure 7.1).
▪ The set-up of the logical access security (SOLL authorisation matrices) is regularly evaluated.
▪ Access to the institution’s information systems and data is controlled and monitored in the IT infrastructure and the IT applications, in accordance with agreed SOLL authorisation matrices.
▪ Access rights in IT systems (IST) are regularly compared with the SOLL authorisation matrices.
</t>
  </si>
  <si>
    <t>17.2</t>
  </si>
  <si>
    <t>User account management</t>
  </si>
  <si>
    <t xml:space="preserve">▪ The granting, changing or revocation of access rights to information systems and data is based on formalised steps in which approval is granted by the owners of appropriate the business processes, information systems and data.
▪ Segregation of duties or the 4-eye principle prevents one person from being able to carry out the above_x0002_mentioned steps.
▪ All activities relating to granting, changing or revoking access rights and can be traced to people.
▪ The access rights of people leaving the employment of the institution/ who have their contracts terminated are removed or blocked as quickly as possible.
</t>
  </si>
  <si>
    <t>Technology</t>
  </si>
  <si>
    <t>18.1</t>
  </si>
  <si>
    <t>Infrastructure resource protection and availability</t>
  </si>
  <si>
    <t xml:space="preserve">▪ The control measures in the IT-infrastructure components are set-up so as to safeguard a high level of availability, exclusivity and integrity. 
▪ Responsibility for designing and implementing these control measures is clearly assigned.
▪ The design and implementation of these control measures is monitored and evaluated.
</t>
  </si>
  <si>
    <t>18.2</t>
  </si>
  <si>
    <t>Infrastructure maintenance</t>
  </si>
  <si>
    <t>▪ IT infrastructure maintenance is structural and scheduled, in line with the institution’s change management procedures.
▪ The institution has classified the infrastructure components, making a distinction between the critical and less critical components.
▪ In prioritising and carrying out maintenance to the IT infrastructure takes the classification of infrastructure components into consideration.
▪ Solutions for vulnerabilities in the IT infrastructure, such as patches, influence the prioritisation of IT infrastructure maintenance activities. 
▪ Here, change management processes are followed, and there is consideration of patch management for critical and less critical vulnerabilities. This is based on risk analyses that form part of the change management process (change risk assessments - CRAs).
▪ In the CRAs there is explicit attention to cyberthreats. These have an influence on the 
prioritisation and the implementation of the changes.</t>
  </si>
  <si>
    <t>18.3</t>
  </si>
  <si>
    <t>Cryptographic key management</t>
  </si>
  <si>
    <t xml:space="preserve">▪ Encryption keys are managed is a controlled way. The institution has set out policy and procedures regarding generating, changing, revoking, destroying, distributing, certifying, storing, installing, using and archiving encryption keys.
▪ The risks of modification and disclosure of the keys during these processes are identified and mitigating measures are taken.
▪ The institution is aware of the risks of cyberattacks intended to modify and intercept encryption keys and has taken appropriate measures to manage this.
</t>
  </si>
  <si>
    <t>18.4</t>
  </si>
  <si>
    <t>Network security</t>
  </si>
  <si>
    <t xml:space="preserve">▪ The institution applies up-to-date technical security measures to (such as firewalls, network segmentation and intrusion detection) and the associated management processes to limit the access to IT infrastructure to the authorised personnel, IT services and the exchange of information between networks. 
▪ Authorisation for IT infrastructure administrators, including network administrators is soundly set up (see control measure 17.1 and 17.2)
</t>
  </si>
  <si>
    <t>18.5</t>
  </si>
  <si>
    <t>Exchange of sensitive data</t>
  </si>
  <si>
    <t xml:space="preserve">▪ The institution has in place a policy laying down the rules for sharing confidential information.
▪ The institution has facilities that enable the exchange of confidential information through secure channels. 
</t>
  </si>
  <si>
    <t>19.1</t>
  </si>
  <si>
    <t>Malicious software prevention, detection and correction</t>
  </si>
  <si>
    <t xml:space="preserve">▪ The institution has implemented preventive, detective and corrective controls to protect its IT systems against cyberthreats such as viruses, malware, worms, malware, cryptoware, spyware cryptojacking and spyware.
</t>
  </si>
  <si>
    <t>19.2</t>
  </si>
  <si>
    <t>Vulnerability management (Newly identified vulnerabilities)</t>
  </si>
  <si>
    <t xml:space="preserve">▪ The most important IT assets are identified on the basis of a risk analysis.
▪ Partly on the basis of threat intelligence and vulnerability scans, the institution regularly performs checks of IT assets to establish whether there are cyber vulnerabilities, and determines the impact of these on its processes.
▪ Risk mitigating actions are determined for those threats falling outside the institution’s risk tolerance.
</t>
  </si>
  <si>
    <t>19.3</t>
  </si>
  <si>
    <t>Life cycle management</t>
  </si>
  <si>
    <t xml:space="preserve">▪ Application maintenance is structured and planned process, in line with the institution’s change management procedures.
▪ The institution checks that the IT infrastructure and IT applications that it uses are supported by the developer/supplier and that the security updates (patches) are made available.
▪ Solutions for vulnerabilities in the applications, such as patches, influence the prioritisation of regular maintenance activities for IT applications. 
</t>
  </si>
  <si>
    <t>20.1</t>
  </si>
  <si>
    <t>Protection of security technology</t>
  </si>
  <si>
    <t xml:space="preserve">▪ The institution has insight into the security technology that is relevant to it. (Security-related technology is understood to mean: firewall equipment and software, encryption software and equipment, hardware security modules (HSM) for the storage of certificates and private keys, etc)
▪ In view of the inherently high risk profile, specific security measures apply to the security technology.
▪ Documentation about the security technology and the security measures is only available on a ‘needto-know’ basis.
</t>
  </si>
  <si>
    <t>Facilities</t>
  </si>
  <si>
    <t>21.1</t>
  </si>
  <si>
    <t>Physical security measures</t>
  </si>
  <si>
    <t xml:space="preserve">▪ The institution has defined and implemented a policy for the physical security of office buildings, grounds and IT infrastructure locations such as data centres and server rooms. 
▪ Physical access security measures are in line with the institution’s risk profile.
▪ Physical access security measures are regularly maintained and tested.
</t>
  </si>
  <si>
    <t>21.2</t>
  </si>
  <si>
    <t>Physical access</t>
  </si>
  <si>
    <t xml:space="preserve">▪ The institution has defined and implemented a policy for the security of buildings, grounds, zones, data centres and server rooms which are critical to the institution’s operational processes. 
▪ Access profiles are authorised by management. Access to buildings, areas, zones and server rooms is based on the position and the responsibilities of the employee/visitor.
▪ The institution regularly checks the effectiveness of the physical access measures and reports the outcomes to management. Assessment of the access rights granted (SOLL-IST) and the assessment of the logging of the security access system is also included.
</t>
  </si>
  <si>
    <t>Testing</t>
  </si>
  <si>
    <t>22.1</t>
  </si>
  <si>
    <t>Penetration testing and ethical hacking</t>
  </si>
  <si>
    <t xml:space="preserve">▪ On the basis of a risk analysis and current cyberthreats, the institution determines the security tests to be performed, as well as their scope and depth.
▪ The nature and frequency of these tests depends on the institution’s risk profile. These can include the following types of security tests: pen testing, ethical hacking and/or red teaming.
▪ The institution ensures that the party that carries out the security tests has adequate knowledge, experience, certification and references.
</t>
  </si>
  <si>
    <r>
      <rPr>
        <b/>
        <sz val="26"/>
        <color theme="0"/>
        <rFont val="Calibri (Body)"/>
      </rPr>
      <t>NOREA:</t>
    </r>
    <r>
      <rPr>
        <b/>
        <sz val="20"/>
        <color theme="0"/>
        <rFont val="Calibri"/>
        <family val="2"/>
        <scheme val="minor"/>
      </rPr>
      <t xml:space="preserve">
DORA in Control Framework Version Control and License Use</t>
    </r>
  </si>
  <si>
    <t>Version Control:</t>
  </si>
  <si>
    <t>Changes:</t>
  </si>
  <si>
    <t>Date:</t>
  </si>
  <si>
    <t>V1.0</t>
  </si>
  <si>
    <t>Initial version</t>
  </si>
  <si>
    <t>V2.0</t>
  </si>
  <si>
    <t>Second version (with final RTS/ITS)</t>
  </si>
  <si>
    <t>V3.0</t>
  </si>
  <si>
    <t>Final version (after DORA taskforce review and NOREA review)</t>
  </si>
  <si>
    <t>V3.1</t>
  </si>
  <si>
    <t>Multiple changes to 16 controls. See tab "Detailed change log" for all changes performed.</t>
  </si>
  <si>
    <t>V3.2</t>
  </si>
  <si>
    <t>License DORA in Control Framework and Dashboard:</t>
  </si>
  <si>
    <t xml:space="preserve">The NOREA DORA in Control Framework and Dashboard is licensed under a creative Commons BY 4.0. For more information:
~ https://creativecommons.org/licenses/by/4.0/
You are free to:
Share — copy and redistribute the material in any medium or format
Adapt — remix, transform, and build upon the material for any purpose, even commercially
The licensor cannot revoke these freedoms as long as you follow the license terms.
Under the following terms:
Attribution - You must give appropriate credit , provide a link to the license, and indicate if changes were made . You may do so in any reasonable manner, but not in any way that suggests the licensor endorses you or your use.
</t>
  </si>
  <si>
    <t>Disclaimer</t>
  </si>
  <si>
    <t xml:space="preserve">The NOREA DORA in Control Framework is a practical tool designed to support organizations in their journey toward compliance with the Digital Operational Resilience Act (DORA). While this framework offers valuable guidance, it is important to note that the legal requirements set out in the DORA itself remain leading.
</t>
  </si>
  <si>
    <t>Feedback and questions:</t>
  </si>
  <si>
    <t>DORA in Control Status</t>
  </si>
  <si>
    <t>DORA Domains</t>
  </si>
  <si>
    <t>Code:</t>
  </si>
  <si>
    <t>Minimal DORA Maturity</t>
  </si>
  <si>
    <t>Q1 Maturity</t>
  </si>
  <si>
    <t>Q2 Maturity</t>
  </si>
  <si>
    <t>Q3 Maturity</t>
  </si>
  <si>
    <t>Q4 Maturity</t>
  </si>
  <si>
    <t>Q1 GAP</t>
  </si>
  <si>
    <t>Q2 GAP</t>
  </si>
  <si>
    <t>Q3 GAP</t>
  </si>
  <si>
    <t>Q4 GAP</t>
  </si>
  <si>
    <t>Governance and Risk Management</t>
  </si>
  <si>
    <t>GRM</t>
  </si>
  <si>
    <t>Operational Management</t>
  </si>
  <si>
    <t>OM</t>
  </si>
  <si>
    <t>Continuity Management</t>
  </si>
  <si>
    <t>CM</t>
  </si>
  <si>
    <t>Incident Management</t>
  </si>
  <si>
    <t>IM</t>
  </si>
  <si>
    <t>Software and Systems Development</t>
  </si>
  <si>
    <t>SSD</t>
  </si>
  <si>
    <t>Third-party Risk Management</t>
  </si>
  <si>
    <t>TPRM</t>
  </si>
  <si>
    <t>Resilience testing</t>
  </si>
  <si>
    <t>RT</t>
  </si>
  <si>
    <t>Security Management</t>
  </si>
  <si>
    <t>SM</t>
  </si>
  <si>
    <t>DORA Key Control Areas:</t>
  </si>
  <si>
    <t>Maturity Model, based on the DNB Good Practices for Information Security 2023</t>
  </si>
  <si>
    <t>Dutch definition</t>
  </si>
  <si>
    <t>English definition</t>
  </si>
  <si>
    <t>Abbreviation</t>
  </si>
  <si>
    <t>Level</t>
  </si>
  <si>
    <t>Criteria for clarification:</t>
  </si>
  <si>
    <t>Niet bestaand – Aan deze beheersingsmaatregel is geen aandacht besteed.</t>
  </si>
  <si>
    <t>Incomplete - No attention has been given to this control.</t>
  </si>
  <si>
    <t>0. Incomplete</t>
  </si>
  <si>
    <t>N/a</t>
  </si>
  <si>
    <t>Initieel – De beheersingsmaatregel is (gedeeltelijk) gedefinieerd maar wordt op inconsistente wijze uitgevoerd. Er is een grote afhankelijkheid van individuen bij de uitvoering van de beheersingsmaatregel.</t>
  </si>
  <si>
    <t>Initial - The control is (partially) defined but is performed in an inconsistent manner with a large dependency on individuals relating to control execution.</t>
  </si>
  <si>
    <t>1. Initial</t>
  </si>
  <si>
    <t>▪ No or limited management measure implemented.
▪ Management measure has been implemented ad hoc.
▪ The management measure is not documented.
▪ The method of implementation depends on an individual and is not standardized.
▪ The tasks and responsibilities including necessary segregation of duties are described for this control, but in practice are often not performed as described.
▪ The operation of this control is tested occasionally.
▪ The effect of the control measure is not assessed.</t>
  </si>
  <si>
    <t>Herhaalbaar maar informeel – De beheersingsmaatregel is aanwezig en wordt op consistente en gestructureerde, maar op informele wijze uitgevoerd.</t>
  </si>
  <si>
    <t>Managed - The control is implemented and performed with consistence and structure for part of the proces or control (evidence not always available)</t>
  </si>
  <si>
    <t>2. Managed</t>
  </si>
  <si>
    <t>▪ Design and existence are limited demonstrable.
▪ The control measure is only partly determined, partly recorded in writing and partly embedded in the organization.
▪ The tasks and responsibilities including necessary segregation of duties are described for this control measure and are carried out in practice.
▪ The effect of the control cannot be demonstrated and/or is not recorded.
▪ The effectiveness of the control measure is periodically tested and recorded for less than 6 months, or the effectiveness cannot be demonstrated over 6 months.</t>
  </si>
  <si>
    <r>
      <t xml:space="preserve">Gedefinieerd (opzet bestaan en werking) – De opzet van de beheersmaatregel is gedocumenteerd en wordt op gestructureerde en geformaliseerde wijze uitgevoerd. De vereiste effectiviteit van de beheersmaatregel is aantoonbaar en wordt getoetst. Daar waar nodig wordt de beheersmaatregel verbeterd.  </t>
    </r>
    <r>
      <rPr>
        <b/>
        <sz val="11"/>
        <color rgb="FFFF0000"/>
        <rFont val="Calibri"/>
        <family val="2"/>
      </rPr>
      <t>*Dit is het geadviseerde niveau om aantoonbaar compliant te zijn aan DORA.</t>
    </r>
  </si>
  <si>
    <r>
      <t xml:space="preserve">Defined (design existence and operation) - The design of the control measure is documented and implemented in a structured and formalized manner. The required effectiveness of the control measure can be demonstrated and is tested. Where necessary, the control measure is improved. </t>
    </r>
    <r>
      <rPr>
        <b/>
        <sz val="11"/>
        <color rgb="FFFF0000"/>
        <rFont val="Calibri"/>
        <family val="2"/>
      </rPr>
      <t>*This is the advised level to be demonstrably compliant with DORA.</t>
    </r>
  </si>
  <si>
    <t>3. Defined</t>
  </si>
  <si>
    <t>▪ Design, existence and effective operation are demonstrable.
▪ The control measure has been defined on the basis of a risk assessment.
▪ The control measure has been defined, recorded in writing and embedded in the organization.
▪ Tasks and responsibilities including necessary segregation of duties have been implemented in writing and tested and evaluated.
▪ The effectiveness has been tested, demonstrated and recorded over a period of at least 6 months on a risk basis.
▪ The implementation of the control measure is reported to the management.</t>
  </si>
  <si>
    <t>Effectief en meetbaar stelsel van beheersmaatregelen  –  Naast de effectiviteit van individuele beheersmaatregelen, wordt ook periodiek de effectiviteit van de samenhang van alle informatiebeveiligingsmaatregelen geëvalueerd. Deze evaluatie van het stelsel van beheersmaatregelen wordt vastgelegd en gerapporteerd aan het management.</t>
  </si>
  <si>
    <t>Quantitatively Managed - In addition to the effectiveness of individual control measures, the effectiveness of the cohesion of all information security measures is also evaluated periodically. This evaluation of the system of control measures is recorded and reported to management.</t>
  </si>
  <si>
    <t>4. Quantitative</t>
  </si>
  <si>
    <r>
      <rPr>
        <b/>
        <sz val="11"/>
        <color rgb="FF000000"/>
        <rFont val="Calibri"/>
        <family val="2"/>
        <scheme val="minor"/>
      </rPr>
      <t xml:space="preserve">Criteria for level 3 plus the following distinguishing criteria:
</t>
    </r>
    <r>
      <rPr>
        <sz val="11"/>
        <color rgb="FF000000"/>
        <rFont val="Calibri"/>
        <family val="2"/>
        <scheme val="minor"/>
      </rPr>
      <t xml:space="preserve">▪ The evaluation of the control measure takes place in the context of the information security measures system.
▪ The evaluation is documented.
▪ Roles and responsibilities for evaluation have been formalized.
▪ The frequency of evaluation is based on the risk profile of the institution and takes place at least annually.
▪ When periodically reviewing the effective operation of control, CIPs (metrics) are used, (operational) incidents are included and benchmarking with peers takes place.
▪ The outcome of the review is reported to management.
</t>
    </r>
  </si>
  <si>
    <t>Continu verbeteren en toekomst gericht stelsel van beheersmaatregelen  – Er wordt continu gezocht naar verbetering van de effectiviteit van het stelsel van beheersmaatregelen door rekening te houden met toekomstige risico's. Hierbij wordt gebruik gemaakt van externe data en benchmarking. Medewerkers zijn pro-actief betrokken bij de toekomstgerichte verbetering van de de effectiviteit van de samenhang van informatiebeveiligingsmaatregelen.</t>
  </si>
  <si>
    <t>Optimizing - Continuous efforts are made to improve the effectiveness of the system of control measures by taking future risks into account. This involves the use of external data and benchmarking. Employees are proactively involved in the future-oriented improvement of the effectiveness of the coherence of information security measures.</t>
  </si>
  <si>
    <t>5. Optimizing</t>
  </si>
  <si>
    <r>
      <rPr>
        <b/>
        <sz val="11"/>
        <color rgb="FF000000"/>
        <rFont val="Calibri"/>
        <family val="2"/>
        <scheme val="minor"/>
      </rPr>
      <t xml:space="preserve">Criteria for level 4 plus the following distinguishing criteria:
</t>
    </r>
    <r>
      <rPr>
        <sz val="11"/>
        <color rgb="FF000000"/>
        <rFont val="Calibri"/>
        <family val="2"/>
        <scheme val="minor"/>
      </rPr>
      <t>▪ Management measure is continuously updated. Evaluation focuses on the future and includes benchmarking with peers.
▪ Results from self-assessments, gap and root cause analyses have been used in the design of the control measure.
▪ The control measures in place are benchmarked against external data and are 'Best Practice' compared to other organizations.
▪ Assessment of the effective operation of the control measure is based on CIPs (metrics).
▪ Employees are demonstrably continuously and proactively involved in improving the control measures.</t>
    </r>
  </si>
  <si>
    <t>Match</t>
  </si>
  <si>
    <t>overlap</t>
  </si>
  <si>
    <t>absence</t>
  </si>
  <si>
    <t>Overlap</t>
  </si>
  <si>
    <t>Absence</t>
  </si>
  <si>
    <t xml:space="preserve">Total </t>
  </si>
  <si>
    <t>Total</t>
  </si>
  <si>
    <t>DORA Domains:</t>
  </si>
  <si>
    <t>Sub-domain ID:</t>
  </si>
  <si>
    <t>Sub-domain:</t>
  </si>
  <si>
    <t>Control:</t>
  </si>
  <si>
    <t>Control description:</t>
  </si>
  <si>
    <t>Control covered via DNB 58 GP?</t>
  </si>
  <si>
    <t>DNB 58 GP control allignment:</t>
  </si>
  <si>
    <t>Comments on GAPS:</t>
  </si>
  <si>
    <t>Management Responsibilities</t>
  </si>
  <si>
    <t>Governance of ICT risk</t>
  </si>
  <si>
    <t xml:space="preserve">The Management body shall take ultimate responsibility for effectively managing all ICT risks of the financial entity. As such, the management body periodically (e.g. annually) reviews and approves:
- Policies related to the availability, authenticity, integrity, and confidentiality of data, including the policy on arrangements with ICT third-party service providers (see control 2.1).
- The roles, responsibilities and goverance arrangements for ICT risk management (including those related to ICT third-party arrangements), including the continuous monitoring thereof.
-  the policy on arrangements with ICT third-party service providers and stays informed about third-party  arrangements, services provided, planned material changes regarding third- party service providers, and understand the impact of these changes on critical and important functions of the entity (including risk assessment results).  </t>
  </si>
  <si>
    <t>Partly</t>
  </si>
  <si>
    <t>5.1 Responsibility for risk, security and compliance</t>
  </si>
  <si>
    <t>The DNB controls mention: "The institution's board visibly and actively promotes the importance of information security and cybersecurity." The controls do not further detail management responsibilities.</t>
  </si>
  <si>
    <t>Knowledge of the Management body</t>
  </si>
  <si>
    <t xml:space="preserve">The Management body shall ensure that it is kept up to date with sufficient knowledge and skills to understand and assess ICT risks and operations (e.g. through periodic trainings).
</t>
  </si>
  <si>
    <t>Digital Operational Resilience Strategy</t>
  </si>
  <si>
    <t>The Management body shall set and approve the digital operational resilience strategy and periodically update when needed.
The digital operational resilience strategy  must:
- Set out how the risk management framework will be implemented. 
- Elaborate on the alignment between the risk management framework and the business strategy and objectives. 
- Establish the ICT risk tolerance level (based on risk appetite) and the impact tolerance level for ICT disruptions. 
- Include clear security objectives, including Key Performance Indicators (KPIs) and risk metrics. 
- Elaborate on the ICT reference architecture and any changes needed to reach specific business objectives.
- Outline the mechanisms in place to detect ICT-related incidents
- Contain evidence to prove the current digital operational resilience situation (e.g. based on the number of major ICT-related incidents and the effectiveness of preventive measures.
- Contain how the digital operational resilience testing is implemented (see controls under 19 and 20).
- Outline the communication strategy in case of incidents (see 11.3)
The Management body shall allocate and review the budget required for resources to fulfill the digital operational resilience needs of the entity.
Ensure monitoring is arranged on the the effectiveness of the implementation of the digital operational resilience.</t>
  </si>
  <si>
    <t>No</t>
  </si>
  <si>
    <t>Management responsibilities not explicitly defined in DORA</t>
  </si>
  <si>
    <t>Business Continuity Oversight</t>
  </si>
  <si>
    <t>The Management body reviews and approves periodically (e.g. annually) the ICT business continuity policy and the ICT response and recovery plans.</t>
  </si>
  <si>
    <t xml:space="preserve">11.1 ICT Business impact analysis and ICT Continuity plans </t>
  </si>
  <si>
    <t>Audit Plan Approval and Review</t>
  </si>
  <si>
    <t>The Management body reviews and approves periodically (e.g. annually) internal ICT audit plans, ICT audits, and material modifications to the audits.</t>
  </si>
  <si>
    <t>16.5 Independent assurance</t>
  </si>
  <si>
    <t>Risk Management Framework</t>
  </si>
  <si>
    <t>Protection Measures</t>
  </si>
  <si>
    <r>
      <t>Implement</t>
    </r>
    <r>
      <rPr>
        <sz val="12"/>
        <color rgb="FF000000"/>
        <rFont val="Aptos"/>
        <family val="2"/>
      </rPr>
      <t xml:space="preserve"> policies and procedures to protect all information, ICT assets, and relevant physical ICT components and infrastructures. At least the following policies shall be established, maintaine</t>
    </r>
    <r>
      <rPr>
        <sz val="12"/>
        <rFont val="Aptos"/>
        <family val="2"/>
      </rPr>
      <t>d and approved by the Management body.</t>
    </r>
    <r>
      <rPr>
        <sz val="12"/>
        <color rgb="FF00B050"/>
        <rFont val="Aptos"/>
        <family val="2"/>
      </rPr>
      <t xml:space="preserve">
</t>
    </r>
    <r>
      <rPr>
        <sz val="12"/>
        <color rgb="FF000000"/>
        <rFont val="Aptos"/>
        <family val="2"/>
      </rPr>
      <t>- Security policy
- Human resources policy 
- Encryption and cryptographic control policy
- Identity and access management (IAM) policy
- Change management policy
- Network security policy
- ICT operating policies and procedures 
- Communication policy
- Vulnerability and patch management policy
- Back up policy
- Project management policy
- Physical and environmental security policy
- Business continuity policy with response and recovery plans (including testing plans)
- ICT third-party service providers management policy
- Operations of ICT assets (ensuring network security, protect against intrusions and data misuse and defining how the entity operates, monitors, controls, and restores ICT assets, including the documentation of ICT operations)</t>
    </r>
  </si>
  <si>
    <t>Yes</t>
  </si>
  <si>
    <t>DNB Good Practices framework
1.2 IT policies management
4.1 IT risk management framework</t>
  </si>
  <si>
    <t>The entire DNB framework touches upon the topics mentioned in this DORA control. As this is a high-level control, further detailing is provided in the controls below. The key here is to have a policy/procedure/ strategy for all these topcis.</t>
  </si>
  <si>
    <t>Critical and Important Functions</t>
  </si>
  <si>
    <t>Identify, classify and adequately document all critical and important functions. This process involves determining which functions are essential for the entity's operational stability and continuity.  Review as needed, and at least yearly, the adequacy of this classification.</t>
  </si>
  <si>
    <t>1.2 IT policies management
2.1 Enterprise Information architecture model</t>
  </si>
  <si>
    <t>The DNB controls do not explicitly define mapping identifying, classifying and adequately documenting all critical and important functions and performing a yearly review on the adequacy of this classification</t>
  </si>
  <si>
    <t>Clear Segregation of Duties (SoD)</t>
  </si>
  <si>
    <t>Establish Segregation of Duties (SoD) with regard to risk management functions, following the three lines of defence model or internal risk management and control model.</t>
  </si>
  <si>
    <t>7.1 Segregation of duties</t>
  </si>
  <si>
    <t xml:space="preserve">ICT Risk management framework </t>
  </si>
  <si>
    <t xml:space="preserve">A sound, comprehensive and well-documented ICT risk management framework is in place. Which as goal to address all ICT risks properly and ensure a high level of digital resilience. The reponsibility for risk management is properly assigned to a control function. </t>
  </si>
  <si>
    <t>1.2 IT policies management
4.1 IT risk management framework</t>
  </si>
  <si>
    <t>Annual Framework Review and Audit Process</t>
  </si>
  <si>
    <t xml:space="preserve">The effectiveness of the risk management framework is monitored based on the risk exposure over time to critical or important business functions. Implement a reviewing and auditing process, with a minimum yearly review of the framework, triggered by major ICT incidents, regulator instructions, or major audit findings. </t>
  </si>
  <si>
    <t>3.2 Technology standards
16.2 Monitoring of internal control framework
16.3 Internal control of third parties
16.4 Evaluation of compliance with external requirements
16.5 Independent assurance</t>
  </si>
  <si>
    <t>Reporting the effectiveness of the risk maangement control framework to the management body is not explicitly included in the DNB controls.</t>
  </si>
  <si>
    <t>Third-Party (Multi-vendor) Risk Management Program</t>
  </si>
  <si>
    <r>
      <rPr>
        <sz val="12"/>
        <color rgb="FF000000"/>
        <rFont val="Aptos"/>
        <family val="2"/>
      </rPr>
      <t>Maintain a comprehensive third-party risk management program which includes:
- A register</t>
    </r>
    <r>
      <rPr>
        <sz val="12"/>
        <color rgb="FF00B050"/>
        <rFont val="Aptos"/>
        <family val="2"/>
      </rPr>
      <t xml:space="preserve"> </t>
    </r>
    <r>
      <rPr>
        <sz val="12"/>
        <color theme="1"/>
        <rFont val="Aptos"/>
        <family val="2"/>
      </rPr>
      <t>of information related to the use of thirdparty service providers, especially those supporting critical or important functions (see also control 17.3).</t>
    </r>
    <r>
      <rPr>
        <b/>
        <sz val="12"/>
        <color rgb="FFFF0000"/>
        <rFont val="Aptos"/>
        <family val="2"/>
      </rPr>
      <t xml:space="preserve">
</t>
    </r>
    <r>
      <rPr>
        <sz val="12"/>
        <color rgb="FF000000"/>
        <rFont val="Aptos"/>
        <family val="2"/>
      </rPr>
      <t xml:space="preserve">- Put in place a policy on the management of ICT third-parties, including the criteria for determining the criticality of service providers and the internal responsibilities for managing third-parties. 
- Ensuring that senior management reviews the policy and designate a member to monitor relations with the third-parties and the contractual arrangements. 
- A multi-vendor strategy, if deemed relevant,  showing key dependencies on ICT third-party service providers and explaining the rationale behind the procurement mix of ICT third-party service providers.  </t>
    </r>
  </si>
  <si>
    <t>4.1 IT risk management framework
5.2 Management of information security
6.1 Data and system ownership
14.1 Monitoring and reporting of SLA's
14.2 Supplier risk management
16.3 Internal control of third parties</t>
  </si>
  <si>
    <t>Senior management involvement is not explictly mentioned in the DNB controls. Maintaining a register of information is also not explicitly mentioned.</t>
  </si>
  <si>
    <t>Risk Asessments</t>
  </si>
  <si>
    <t xml:space="preserve">Risk Assessment </t>
  </si>
  <si>
    <t xml:space="preserve">Identify all sources of ICT risk on a continuous basis, including risk exposure to and from other entities. Gather information, assess, and review at least on a yearly basis the cyber threats and ICT vulnerabilities relevant to business functions and assets. Evaluate the (potential) impact of these threats and vulnerabilities on the assets. </t>
  </si>
  <si>
    <t>4.2 Risk assessment</t>
  </si>
  <si>
    <t>Major change risk assessment</t>
  </si>
  <si>
    <t>Perform a risk assessment upon each major change in the network, IT infrastructure, and the processes or procedures affecting business functions and assets.</t>
  </si>
  <si>
    <t>Legacy Systems risk assessment</t>
  </si>
  <si>
    <t>Conduct specific risk assessments on all legacy ICT systems, applications, or systems at least yearly. Perform assessments before and after connecting legacy ICT systems, applications, or systems.</t>
  </si>
  <si>
    <t>4.2 	Risk assessment</t>
  </si>
  <si>
    <t>Performmance of risk assessments before and after connecting legacy ICT systems, applications, or systems is not explicitly defined in the DNB controls.</t>
  </si>
  <si>
    <t>(Internal) ICT Audit</t>
  </si>
  <si>
    <t>Audit approach and frequency</t>
  </si>
  <si>
    <t>The Internal audit department shall conduct audits on the following domains: 
- Risk management framework, policies, related processes, and procedures
- ICT Response and recovery plans
Adjust audit frequency and focus based on the entity's ICT risk profile.</t>
  </si>
  <si>
    <t>16.2 Monitoring of internal control framework
16.5 Independent assurance</t>
  </si>
  <si>
    <t>Auditor requirements</t>
  </si>
  <si>
    <t>Ensure that the internal audit staff possess sufficient ICT risk knowledge, skills, and expertise to perform the audits. Also, ensure the independence of the audit function.</t>
  </si>
  <si>
    <t>8.2 Personnel competences
9.3 Employee awareness
16.5 Independent assurance</t>
  </si>
  <si>
    <t>Audit findings</t>
  </si>
  <si>
    <r>
      <t xml:space="preserve">Establish a follow-up process for audit findings, including rules for timely verification and remediation of critical findings. Maintain a continuous learning and improvement process based on risk assessment results, resilience testing, (cyber) incidents, and testing of business continuity plans. The results of this process shall be reported annually by senior ICT staff to the management body. The format and content of the review report shall meet the requirements stated in Chapter 5 (Article 27) of RTS RM.
</t>
    </r>
    <r>
      <rPr>
        <b/>
        <sz val="12"/>
        <color rgb="FFFF0000"/>
        <rFont val="Aptos"/>
        <family val="2"/>
      </rPr>
      <t xml:space="preserve"> </t>
    </r>
  </si>
  <si>
    <t>16.2 Monitoring of internal control framework
16.3 Internal control of third parties
16.4 Evaluation of compliance with external requirements
16.5 Independent assurance</t>
  </si>
  <si>
    <t>Reliance Third-Party Assurance and Certifications</t>
  </si>
  <si>
    <t>Use, where appropriate, third-party certifications, third-party or internal audit reports made available by the ICT third-party service provider, or own audit reports to confirm adherence of contractual requirements on information access, inspection, audit, and ICT testing with the third-party. Rely on third-party certifications and audit reports from ICT third-party service providers only if the following specific conditions are met: the audit plan is aligned with contractual arrangements, the audit scope is comprehensive and covers identified systems and key controls, ongoing assessment of certification/report content are performed and validated, key systems and controls are covered in future versions of the certification or audit report, there is confidence in the certifying/auditing party's capabilities, certifications/audits adhere to recognized professional standards, the right to request scope expansion is covered in the contract, and right to perform discretionary audits is retained.</t>
  </si>
  <si>
    <t>14.2 Supplier risk management
16.2 Monitoring of internal control framework
16.3 Internal control of third parties
16.5 Independent assurance</t>
  </si>
  <si>
    <t>Asset Management</t>
  </si>
  <si>
    <t>Resilient Systems</t>
  </si>
  <si>
    <t xml:space="preserve">Use and maintain ICT systems, protocols, and tools that are up to date and:
- Tailored to the magnitude of ICT operations
- Reliable
- Equipped with sufficient capacity to accurately process data and to deal with peak orders, message or transaction volumes as needed
- Technologically resilient to deal with additional processing needs under stressed market conditions or other adverse market conditions
</t>
  </si>
  <si>
    <t>Inventory Management</t>
  </si>
  <si>
    <t>Keep an inventory of (ICT) assets, monitor their life-cycle and update it periodically and upon every major change in the network, the IT infrastructure, and processes and procedures supporting business functions. Keep records of the following for each ICT asset: unique identifier, location (physical or logical), asset classification, identity of asset owner, information for specific risk assessment on legacy systems, business functions or services supported, business continuity requirements (e.g., RTO, RPO), exposure to external networks, including the internet, links and interdependencies among assets and business functions using each asset, and the end dates of the ICT third-party service provider’s regular, extended and custom support services after which it is no longer supported by its supplier or by an ICT third-party service provider.
Ideally, inventory management is perfomed in an automated and continuous fashion.</t>
  </si>
  <si>
    <t>2.1 Enterprise Information architecture model
4.2 Risk assessment
13.1 Configuration repository and baseline
19.2 Vulnerability management (Newly identified vulnerabilities)</t>
  </si>
  <si>
    <t>The specific elements/records which need to be included in the asset inventory are not specificly mentioned in the DNB controls.</t>
  </si>
  <si>
    <t>Asset Classification and Documentation</t>
  </si>
  <si>
    <t xml:space="preserve">Identify, classify and document all ICT-supported business functions, including the assets supporting them, and detail the roles and dependencies of these assets in relation to ICT risk. Additionally, identify and document all ICT-supported business functions dependent on ICT third-party service providers, and identify the services provided by third-party providers that support critical or important business functions. Make a mapping of critical (ICT) assets based on a criticality assessment, which must include network resources, hardware equipment, and resources on remote sites. This mapping should also incorporate the configuration of assets and their links and interdependencies with other assets. The criticality assessment should follow clear criteria to evaluate the ICT risk related to business functions, taking into account the potential impact of confidentiality, integrity, and availability losses. Review the adequacy of this classification and documentation at least on a yearly basis, ensuring it meets the requirements for maintaining accurate and up-to-date asset records.
</t>
  </si>
  <si>
    <t>2.1 Enterprise Information architecture model
4.2 Risk assessment
13.1 Configuration repository and baseline
14.2 Supplier risk management
19.2 Vulnerability management (Newly identified vulnerabilities)</t>
  </si>
  <si>
    <t>Change Management</t>
  </si>
  <si>
    <t>Change Procedures</t>
  </si>
  <si>
    <t>Ensure that all changes to software, hardware, firmware components, and systems, along with security parameters, are appropriately placed and scoped. Document and communicate change details, including the purpose and scope of the change, the implementation timeline, and expected outcomes. Define clear roles and responsibilities to ensure that changes are defined, planned, transitioned, tested, and finalized in a controlled manner. Additionally, establish effective quality assurance procedures. Implement mechanisms to maintain independence between the functions that approve changes and those responsible for requesting and implementing them.</t>
  </si>
  <si>
    <t>7.1 Segregation of duties
10.1 Change standards and procedures
10.2 Impact assessment, prioritisation and authorisation
10.3 Test environment
10.4 Testing of changes
10.5 Promotion to production</t>
  </si>
  <si>
    <t>Security Requirements</t>
  </si>
  <si>
    <t>Identify the potential impact of a change on existing security measures and assess whether additional security measures are required for its implementation. Verify that security requirements have been met for all implemented changes. Establish fallback procedures and assign responsibilities for aborting changes or recovering from changes not successfully implemented.</t>
  </si>
  <si>
    <t>Emergency Change Management</t>
  </si>
  <si>
    <t>Define procedures for documenting, reevaluating, assessing, and approving the implementation of emergency changes, including workarounds and patches.</t>
  </si>
  <si>
    <t>10.2 Impact assessment, prioritisation and authorisation
19.3 Life cycle management</t>
  </si>
  <si>
    <t>The DNB controls do not specifically discuss the flow of handling emergency changes.</t>
  </si>
  <si>
    <t>OTAP Implementation</t>
  </si>
  <si>
    <t xml:space="preserve">Ensure segregation of production environments from development, testing, and other non-production environments, encompassing all components of an environment. This also includes requirements to conduct the development and testing in production environments. Ensure that the instances in which testing is performed in production environment are clearly identified, justified, for limited periods of time approved by the relevant function.
</t>
  </si>
  <si>
    <t>10.1 Change standards and procedures
10.2 Impact assessment, prioritisation and authorisation
10.3 Test environment
10.4 Testing of changes
10.5 Promotion to production
11.3 Offsite backup storage
11.4 Backup and restoration
12.1 Storage and retention arrangements</t>
  </si>
  <si>
    <t xml:space="preserve">Requirements for testing in the production are not explicitly mentioned in the DNB controls. This can be compensated by prohibiting testing in the production environment. </t>
  </si>
  <si>
    <t>ICT Operations</t>
  </si>
  <si>
    <t>ICT Monitoring</t>
  </si>
  <si>
    <t xml:space="preserve">Develop, document and implement capacity and performance management procedures to identify capacity requirements of their ICT systems and apply resource optimisation and monitoring procedures to maintain and improve the availability of data and ICT systems and efficiency of ICT systems and prevent ICT capacity shortages. 
</t>
  </si>
  <si>
    <t>2.2 Data classification scheme
3.1 Monitor future trends and regulations
14.1 Monitoring and reporting of SLA's
16.1 Security testing, surveillance and monitoring
18.1 Infrastructure resource protection and availability
18.4 Network security
19.1 Malicious software prevention, detection and correction</t>
  </si>
  <si>
    <t>Clock Synchronization Standardization</t>
  </si>
  <si>
    <t>Ensure clock synchronization of all ICT systems to a single reliable reference source time.</t>
  </si>
  <si>
    <t>Is part of the ISO 27001 framework.</t>
  </si>
  <si>
    <t>System Management and Security</t>
  </si>
  <si>
    <t>Provide system descriptions that encompass secure installation, maintenance, configuration, and deinstallation/disposal of ICT assets. This includes the management of assets, both automated and manual, and the identification and control of legacy ICT systems.</t>
  </si>
  <si>
    <t>4.2 Risk assessment
18.1 Infrastructure resource protection and availability
18.2 Infrastructure maintenance
19.3 Life cycle management
20.1 Protection of security technology
21.2 Physical access</t>
  </si>
  <si>
    <t>Error Handling and Recovery</t>
  </si>
  <si>
    <t xml:space="preserve">Establish guidelines for handling errors, including support and escalation contacts, as well as external support contacts in case of unexpected operational or technical issues. Define the procedures for ICT system restart, rollback, and recovery to be used in the event of an ICT system disruption. Ensure the contact details are available in case systems are unavailable as well. </t>
  </si>
  <si>
    <t>10.1 Change standards and procedures
15.1 Security incident definition
15.2 Incident escalation</t>
  </si>
  <si>
    <t>Backup Management</t>
  </si>
  <si>
    <t>Backup Policy</t>
  </si>
  <si>
    <t>Define backup policies aimed at ensuring minimum downtime, limited disruption, and loss, and put in place restoration and recovery procedures. Specify the scope of the data subject to backups and the minimum frequency of backups, based on the criticality or confidentiality of data. Determine a Recovery Time Objective (RTO) and a Recovery Point Objective (RPO) based on data criticality and overall impact on market efficiency to ensure that service levels are met in extreme scenarios.</t>
  </si>
  <si>
    <t>11.3 Offsite backup storage
11.4 Backup and restoration
12.1 Storage and retention arrangements</t>
  </si>
  <si>
    <t>Restore Procedures</t>
  </si>
  <si>
    <r>
      <rPr>
        <sz val="12"/>
        <rFont val="Aptos"/>
        <family val="2"/>
      </rPr>
      <t xml:space="preserve">Ensure that the activation of backup systems will not jeopardize the security of ICT systems or the availability, authenticity, integrity or cinfidentiality of data. For example through the execution of periodic restore tests based on the backup, restoration, and recovery procedures. 
Ensure that when restoring backup data using self-managed systems, that systems are used that are both physically and logically segregated from the source system to ensure protection. Furthermore, the backup systems shall be securely protected from any unauthorized access or IT corruption and allow for timely restoration. Institutions must validate that the highest level of data integrity is maintained when restoring backups.
</t>
    </r>
    <r>
      <rPr>
        <sz val="12"/>
        <color rgb="FF000000"/>
        <rFont val="Aptos"/>
        <family val="2"/>
      </rPr>
      <t xml:space="preserve">
</t>
    </r>
    <r>
      <rPr>
        <b/>
        <sz val="12"/>
        <color rgb="FF3E70CA"/>
        <rFont val="Aptos"/>
        <family val="2"/>
      </rPr>
      <t>Additionally for central counterparties:</t>
    </r>
    <r>
      <rPr>
        <sz val="12"/>
        <color rgb="FF3E70CA"/>
        <rFont val="Aptos"/>
        <family val="2"/>
      </rPr>
      <t xml:space="preserve"> the recovery plans shall enable the recovery of all transactions at the time of disruption to allow the central counterparty to continue to operate with certainty and to complete settlement on the scheduled date.
</t>
    </r>
    <r>
      <rPr>
        <b/>
        <sz val="12"/>
        <color rgb="FF3E70CA"/>
        <rFont val="Aptos"/>
        <family val="2"/>
      </rPr>
      <t>Additionally for data reporting service providers*:</t>
    </r>
    <r>
      <rPr>
        <sz val="12"/>
        <color rgb="FF3E70CA"/>
        <rFont val="Aptos"/>
        <family val="2"/>
      </rPr>
      <t xml:space="preserve"> the providers shall additionally maintain adequate resources and have back-up and restoration facilities in place in order to offer and maintain their services at all times.
</t>
    </r>
    <r>
      <rPr>
        <sz val="9"/>
        <color rgb="FF3E70CA"/>
        <rFont val="Aptos"/>
        <family val="2"/>
      </rPr>
      <t xml:space="preserve">
*For definition of DRSP see: https://www.esma.europa.eu/esmas-activities/markets-and-infrastructure/data-reporting-services-providers </t>
    </r>
  </si>
  <si>
    <t>11.3 Offsite backup storage
11.4 Backup and restoration
12.1 Storage and retention arrangements
18.3 Cryptographic key management
20.1 Protection of security technology</t>
  </si>
  <si>
    <t>DORA specifically states: "When restoring backup data using own systems, financial entities shall use ICT systems that are physically and logically segregated from the source ICT system. " This requirements is not covered in the DNB controls.</t>
  </si>
  <si>
    <t>Response and Recovery</t>
  </si>
  <si>
    <t>Business Continuity Policy</t>
  </si>
  <si>
    <r>
      <rPr>
        <sz val="12"/>
        <rFont val="Aptos"/>
        <family val="2"/>
      </rPr>
      <t>Establish an ICT business continuity policy that enables the continuity of critical or important functions, ensures rapid response to incidents, facilitates the resumption of activities, deployment of containment measures, activation and deactivation of response and recovery procedures, estimation of impact, damage, and losses, and provides clear communication to relevant stakeholders. Regularly review the business continuity policy and make necessary adjustments to enhance effectiveness.</t>
    </r>
    <r>
      <rPr>
        <sz val="12"/>
        <color rgb="FF00B050"/>
        <rFont val="Aptos"/>
        <family val="2"/>
      </rPr>
      <t xml:space="preserve">
</t>
    </r>
    <r>
      <rPr>
        <sz val="12"/>
        <color rgb="FF000000"/>
        <rFont val="Aptos"/>
        <family val="2"/>
      </rPr>
      <t xml:space="preserve">
</t>
    </r>
    <r>
      <rPr>
        <b/>
        <sz val="12"/>
        <color rgb="FF3E70CA"/>
        <rFont val="Aptos"/>
        <family val="2"/>
      </rPr>
      <t xml:space="preserve">Refer to Articles 24.2-4 of the RTS RM for specific requirements for Central counterparties, Trading venues, and Central security depositories.
</t>
    </r>
  </si>
  <si>
    <t>Regular review of the business continuity plan is not covered in the DNB controls.</t>
  </si>
  <si>
    <t>Crisis Management</t>
  </si>
  <si>
    <t>Formulate and maintain a crisis management team tasked with overseeing and coordinating actions during a crisis or major disruption. Regularly review recovery/response plans. Make necessary adjustments to enhance effectiveness.</t>
  </si>
  <si>
    <t>Regular review of the response/recovery plan is not covered in the DNB controls.</t>
  </si>
  <si>
    <t>Record Keeping</t>
  </si>
  <si>
    <t>Keep detailed records of activities conducted before, during, and after disruptions, including actions taken and outcomes. Maintain an estimation of aggregated annual costs and losses resulting from major disruptions. This information shall be reported to the regulator upon their request.</t>
  </si>
  <si>
    <t>The DNB controls do not encompasse record keeping.</t>
  </si>
  <si>
    <t>Business Impact analysis</t>
  </si>
  <si>
    <t xml:space="preserve">Perform a comprehensive Business Impact Analysis (BIA) of exposures to severe business disruptions. The BIA should be done by means of quantitative and qualitative criteria, using internal and external data and scenario analysis, as appropriate. The BIA shall consider the criticality of identified and mapped business functions, support processes, third-party dependencies and information assets, and their interdependencies. Financial entities shall ensure that ICT assets and ICT services are designed and used in full alignment with the BIA, in particular with regard to adequately ensuring the redundancy of all critical components.
 </t>
  </si>
  <si>
    <t>The DNB controls do not go in-depth into the BIA requirements.</t>
  </si>
  <si>
    <t>Establish comprehensive response and recovery plans encompassing short-term and long-term recovery options. These plans must thoroughly identify potential scenarios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</si>
  <si>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t>2.2 Data classification scheme
11.2 Testing of the IT continuity plan</t>
  </si>
  <si>
    <t>The following elements are missing in the DNB controls:
- Testing on risks arising from third-parties e.g., insolvency and failure;
- Extensiveness of scenario's to test response and recovery procedures;
- Alternative measures for when primary recovery measures are impractical in the short term.</t>
  </si>
  <si>
    <t>Testing and Assessment</t>
  </si>
  <si>
    <r>
      <rPr>
        <sz val="12"/>
        <rFont val="Aptos"/>
        <family val="2"/>
      </rPr>
      <t xml:space="preserve">Regularly test ICT business continuity, response, and recovery plans, particularly in collaboration with third-party service providers supporting critical or important functions. Testing should  take into account the financial entity’s BIA and the ICT risk assessment and occur on a yearly basis and whenever there are significant changes to systems supporting critical or important functions. 
Tests must be based on realistic scenarios and encompass scenarios like cyber attacks, insolvency or failure of the third-party, backup restores, and switchover between primary and redundant processing sites. 
The testing shall verify whether at least critical or important functions can be operated appropriately, for a sufficient period of time and whether the normal functioning (of the business process) may be restored. Conduct testing of crisis communication plans to ensure effective communication strategies during a crisis or major disruption. Document test results and report any identified deficiencies resulting from the tests to the management body.
</t>
    </r>
    <r>
      <rPr>
        <b/>
        <sz val="12"/>
        <color rgb="FF3E70CA"/>
        <rFont val="Aptos"/>
        <family val="2"/>
      </rPr>
      <t xml:space="preserve">
Refer to Articles 24.2-3 of the RTS RM for the specific requirements for Central counterparties and Central security depositories.</t>
    </r>
  </si>
  <si>
    <t>11.1 ICT Business impact analysis and ICT Continuity plans 
11.2 Testing of the IT continuity plan</t>
  </si>
  <si>
    <t>The following elements are missing in the DNB controls:
- Testing on risks arising from third-parties e.g., insolvency and failure;
- Frequency of testing (yearly);
- Testing on signigicant changes to systems supporting critical or important functions;
- Reporting mechanism to inform management on testing results.</t>
  </si>
  <si>
    <t>Incident Classification</t>
  </si>
  <si>
    <t>Incident Classification Criteria</t>
  </si>
  <si>
    <r>
      <t xml:space="preserve">Classify ICT-related incidents based on their impact using the following criteria: number of clients/customers or financial counterparts affected, number of transactions affected, reputational damage, duration of the incident and downtime of services, geographical spread of the incident, data loss in relation to the CIA-triad, criticality of the services affected, and the overall economic impact of the incident.
An incident is considered major if (1) any malicious unauthorised access to network and information systems is identified, which may result to data losses or (2) the thresholds of two additional criteria are met (refer to the DORA RTS IM (Major Incidents) sheet for the thresholds). Also, take into account recurring incidents, where recurring incidents are considered major when (1) the incidents have occurred at least twice within 6 months, (2) the incidents have the same apparent root cause, (3) the incidents collectively categorise as a major incident. </t>
    </r>
    <r>
      <rPr>
        <strike/>
        <sz val="12"/>
        <color rgb="FFFF0000"/>
        <rFont val="Aptos"/>
        <family val="2"/>
      </rPr>
      <t xml:space="preserve"> </t>
    </r>
  </si>
  <si>
    <t>15.1 Security incident definition</t>
  </si>
  <si>
    <t>The entire definition of what constitutes as a 'major incident', including incident tresholds, is not covered in the DNB controls.</t>
  </si>
  <si>
    <t xml:space="preserve">Cyber Threat Classification Criteria
</t>
  </si>
  <si>
    <t>Classify significant cyber threats. A threat is considered significant if it has a high probability of materialisation, could meet any of the criteria that classify as a 'major incident' when materialised, and when it could affect or could have affected critical or important functions of the financial entity, or could affect other financial entities, third party providers, clients or financial counterparts.</t>
  </si>
  <si>
    <t xml:space="preserve">The DNB controls do not encompasse the definition of significant cyber threats. </t>
  </si>
  <si>
    <t>Incident Management Process</t>
  </si>
  <si>
    <t>Implement an incident management process to detect, manage, and report ICT incidents. This includes incident response procedures to mitigate impacts and ensure timely restoration of services. Assign specific roles and responsibilities for various incident scenarios. Also, establish a list of contacts with internal functions and external stakeholders that are directly involved in ICT operations security, including on detection and monitoring cyber threats, detection of anomalous activities and vulnerability management. Establish early warning indicators for potential incidents and incident triggers upon the occurance of malicious activity, data losses, adverse impact detected on financial entity's transactions and operations, systems and network unavailability, problems reported by users of the financial entity, and incident notifications from an third-party service provider detected in the systems and networks of the third-party service provider and which may affect the financial entity. Identify, document, and address incident root causes. Conduct post-ICT-related incident reviews after major disruptions. Analyze causes, evaluate response promptness and quality, and assess incident escalation and communication effectiveness.</t>
  </si>
  <si>
    <t>15.1 Security incident definition
15.2 Incident escalation
16.1 Security testing, surveillance and monitoring
18.1 Infrastructure resource protection and availability
18.4 Network security
19.1 Malicious software prevention, detection and correction</t>
  </si>
  <si>
    <t>Incident Tracking</t>
  </si>
  <si>
    <t>Develop procedures to identify, track, log, categorize, and classify ICT-related incidents based on priority, severity, and criticality of impacted services. Maintain records of all ICT-related incidents and significant cyber threats. Implement a monitoring process to track incidents and cyber threats.</t>
  </si>
  <si>
    <t>15.1 Security incident definition
15.2 Incident escalation
16.1 Security testing, surveillance and monitoring</t>
  </si>
  <si>
    <t>Incident Communication and Reporting</t>
  </si>
  <si>
    <t xml:space="preserve">Create communication plans to inform both internal (staff, senior management) and external (clients/customers, financial counterparts) stakeholders on incidents. Inform affected customers promptly upon awareness of an incident that impacts them. Provide details on the incident and outline mitigating measures taken and planned. Report major incidents to the regulator, involving three stages: 1) initial notification upon discovering the incident (within 4 hours from the moment of classification of the incident as major, but no later than 24 hours from the time of detection of the incident) , 2) intermediate report on incident developments (within 72 hours from the submission of the initial notification even where the status or the handling of the incident have not changed, or when regular activities have been recovered), and 3) the final report with the root cause analysis and follow-up actions (no later than one month from the submission of the latest updated intermediate report). Also provide notifications to the regulator on significant cyber threats. The incident reports and notifications on cyber threats shall follow the content guidelines defined in the corresponding RTS/ITS. </t>
  </si>
  <si>
    <t>15.2 Incident escalation</t>
  </si>
  <si>
    <t>Reporting of 'major incidents' to the regulator, including reporting timelines and report content, is not included in the DNB controls.</t>
  </si>
  <si>
    <t>Acquisition, Development, and Maintenance</t>
  </si>
  <si>
    <t>Policy Framework</t>
  </si>
  <si>
    <t>Establish and maintain a policy governing the acquisition, development, and maintenance of ICT systems. Implement security practices and methodologies throughout the acquisition, development, and maintenance lifecycle. Define functional and non-functional requirements for ICT systems, including security aspects. Obtain approval from relevant business functions and asset owners in accordance with internal governance.</t>
  </si>
  <si>
    <t>19.3 Life cycle management</t>
  </si>
  <si>
    <t>Environment Risk Mitigation Measures</t>
  </si>
  <si>
    <t xml:space="preserve">Put in place measures to mitigate the risk of unintentional alteration or intentional manipulation during development, maintenance, and deployment in production. Protect the integrity and confidentiality of data in non-production environments. Store only anonymized, pseudonymized, or randomized production data. 
Production data that are not anonymized, not pseudonymized or not randomized may be stored only for specific testing occasions, for limited periods of time and following the approval by the relevant function and, for financial entities other than microenterprises, the reporting of such occasions to the ICT risk management function. </t>
  </si>
  <si>
    <t>10.3 Test environment
10.4 Testing of changes
10.5 Promotion to production</t>
  </si>
  <si>
    <t>Systems Testing Procedures</t>
  </si>
  <si>
    <t>Develop and follow procedures for testing and approval of all ICT systems before use and after maintenance. Determine testing level based on criticality of the business functions and ICT assets. Design and implement testing procedures to verify that new ICT systems are adequate to perform as intended, including the quality of the software developed internally. Perform security testing of software packages no later than the integration phase.</t>
  </si>
  <si>
    <t>10.1 Change standards and procedures
10.2 Impact assessment, prioritisation and authorisation
10.3 Test environment
10.4 Testing of changes
10.5 Promotion to production</t>
  </si>
  <si>
    <t>Source Code Reviews</t>
  </si>
  <si>
    <t>Conduct source code reviews encompassing static and dynamic testing, for the purpose of acquisition, development and maintenance of ICT-systems. Include security testing for internet-exposed systems. Identify and address vulnerabilities and anomalies in the source code and put in place plans to mitigate them. Monitor mitigation efforts. Implement controls to safeguard the integrity of source code, whether developed in-house or by a third-party service provider. Analyze and test source code and proprietary software provided by third-party service providers or from open-source projects for vulnerabilities.</t>
  </si>
  <si>
    <t>10.3 Test environment
10.4 Testing of changes
16.1 Security testing, surveillance and monitoring
18.1 Infrastructure resource protection and availability
22.1 Penetration testing and ethical hacking</t>
  </si>
  <si>
    <t>Project Management</t>
  </si>
  <si>
    <t>ICT Project Management Practices</t>
  </si>
  <si>
    <t>Ensure effective management of ICT projects related to acquisition, maintenance, and, where applicable, development of ICT systems, through a project management policy. The ICT project plan shall include: clear project objectives, project governance structure, roles and responsibilities, defined timeframe and steps, key project milestones, and change management requirements. Specify requirements for project team members, ensuring the inclusion of staff from business activities or functions impacted by the project. Team members must possess the knowledge to ensure the secure and successful project implementation. Establish reporting requirements, including periodic reporting on the establishment and progress of projects impacting critical or important functions, along with their associated risks. Reporting shall be done periodically and, where necessary, on an eventdriven basis, considering the importance and size of the ICT projects and the project risk assessment.</t>
  </si>
  <si>
    <t xml:space="preserve">The DNB controls do not encompasse project management control. </t>
  </si>
  <si>
    <t>Project Risk Management</t>
  </si>
  <si>
    <t>Perform a risk assessment of the ICT project. Conduct testing of all project management requirements, including security requirements. Establish an approval process for deploying to the production environment.</t>
  </si>
  <si>
    <t>10.2 Impact assessment, prioritisation and authorisation</t>
  </si>
  <si>
    <t>Third-party Due Diligence and Selection</t>
  </si>
  <si>
    <t>Suitability Criteria</t>
  </si>
  <si>
    <t>Ensure that the third-party service provider has the business reputation, sufficient abilities, expertise and adequate financial, human and technical resources, information security standards, appropriate organisational structure (including risk management and internal controls) and, if applicable, the required authorisation(s) or registration(s) to provide ICT services supporting the critical or important functions in a reliable and professional manner.</t>
  </si>
  <si>
    <t>14.1 Monitoring and reporting of SLA's</t>
  </si>
  <si>
    <t>The DNB controls state that the financial institution should only contract third-parties that meet their information security requirements. The controls do not explicitly state due dilligence and what the requirements should encompasse.</t>
  </si>
  <si>
    <t>Selection Criteria</t>
  </si>
  <si>
    <t>Take the following into account when selecting and assessing the service provider: audits conducted by the financial entity or on its behalf, third-party certifications, independent audit reports, internal audit function reports, and publicly available information. Confirm adherence to ethical, social, human, and environmental (sustainability) principles, encompassing appropriate working conditions including the prohibition of child labour. Assess if the service provider operates in a third country and evaluate if this practice heightens operational, reputational, or sanctions-related risks. Secure consent from the service provider for effective audit conduct, both onsite and by designated parties, including auditors from the financial entity, external (third-party auditors), and by competent authorities (such as the regulator). Verify if the service provider intends to engage ICT sub-contractors for substantial portions of their services.</t>
  </si>
  <si>
    <t>Third-party (Standard) Contract Management</t>
  </si>
  <si>
    <t>Termination Rights and Conditions</t>
  </si>
  <si>
    <t>Define explicit termination rights including significant breaches of laws, regulations, or contract terms, material changes in third-party risks, demonstrated ICT weaknesses, and regulator oversight constraints. Set provisions for ensuring access, recovery, and return of data in an easily accessible format in cases of termination, insolvency, resolution, or discontinuation of the service provider's business operations.</t>
  </si>
  <si>
    <t>14.2 Supplier risk management
16.3 Internal control of third parties</t>
  </si>
  <si>
    <t>Service Level Management</t>
  </si>
  <si>
    <t>Define clear and measurable service level descriptions outlining expected performance and quality standards. Ensure that the service provider provides a comprehensive description of all functions and ICT services that are offered, including any sub-contracting arrangements. Establish arrangements ensuring appropriate levels of data protection in line with regulatory requirements.</t>
  </si>
  <si>
    <t>14.1 Monitoring and reporting of SLA's
14.2 Supplier risk management
16.3 Internal control of third parties</t>
  </si>
  <si>
    <t>Service Locations and Data Processing</t>
  </si>
  <si>
    <t>Specify service locations and data processing sites. Require timely notification of any intended changes to these locations.</t>
  </si>
  <si>
    <t>Cooperation in Incident Response</t>
  </si>
  <si>
    <t>Oblige the ICT third-party service provider to fully cooperate with the regulator and provide necessary assistance in the event of an incident related to the provided service.</t>
  </si>
  <si>
    <t>14.1 Monitoring and reporting of SLA's
14.2 Supplier risk management
15.2 Incident escalation
16.3 Internal control of third parties</t>
  </si>
  <si>
    <t>Participation in Security Awareness Programs</t>
  </si>
  <si>
    <t>Specify conditions for the participation of the service provider in security awareness and resilience programs/trainings.</t>
  </si>
  <si>
    <t>9.1	Knowledge transfer to end users
9.2	Knowledge transfer to operations and support staff
14.1 Monitoring and reporting of SLA's
16.3 Internal control of third parties</t>
  </si>
  <si>
    <t>Third-party (Critical) Contract Management</t>
  </si>
  <si>
    <t>(Critical) Service Level Management</t>
  </si>
  <si>
    <r>
      <t xml:space="preserve">Ensure the contract </t>
    </r>
    <r>
      <rPr>
        <sz val="12"/>
        <rFont val="Aptos"/>
        <family val="2"/>
      </rPr>
      <t>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t>
    </r>
  </si>
  <si>
    <t>Contractual Clauses</t>
  </si>
  <si>
    <r>
      <t xml:space="preserve">Secure rights for continuous performance monitoring, including </t>
    </r>
    <r>
      <rPr>
        <sz val="12"/>
        <rFont val="Calibri (Body)"/>
      </rPr>
      <t>unrestricted rights to</t>
    </r>
    <r>
      <rPr>
        <sz val="12"/>
        <rFont val="Calibri"/>
        <family val="2"/>
        <scheme val="minor"/>
      </rPr>
      <t xml:space="preserve">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Require the service provider's participation in the entity's (advanced) testing program (TLPT)</t>
    </r>
    <r>
      <rPr>
        <sz val="12"/>
        <rFont val="Calibri (Body)"/>
      </rPr>
      <t>, where required</t>
    </r>
    <r>
      <rPr>
        <sz val="12"/>
        <rFont val="Calibri"/>
        <family val="2"/>
        <scheme val="minor"/>
      </rPr>
      <t>.</t>
    </r>
  </si>
  <si>
    <t>14.1 Monitoring and reporting of SLA's
14.2 Supplier risk management
16.3 Internal control of third parties
22.1 Penetration testing and ethical hacking</t>
  </si>
  <si>
    <t>Third-party Critical Subcontracting Management</t>
  </si>
  <si>
    <t>Delineate critical and important ICT services in contracts with third-party ICT service providers, specifying conditions for subcontracting. Require continual monitoring of subcontracted services supporting critical functions to ensure compliance with contractual obligations. Detail monitoring and reporting responsibilities of the third-party service provider to the financial entity, including risk assessments related to subcontractor locations and data ownership. Mandate incident response and business continuity plans for subcontractors, along with adherence to specified service levels and security standards. Ensure subcontractors grant the same audit and access rights to the financial entity as the primary service provider. Retain termination rights for the financial entity in cases of unauthorized subcontracting or failure to meet agreed-upon service levels. Implement changes relative to contractual agreements as soon as possible and document the planned timeline for the implementation.</t>
  </si>
  <si>
    <t>The DNB controls do not encompasse the contractual requirements for subcontracting critical and important functions. These requirements are based on a draft RTS from DORA L2.</t>
  </si>
  <si>
    <t>Manage third-party risks proportionate to dependency nature, service-related risks, and impact on entity's continuity and availability in case of disruption. Implement a policy for critical function ICT services provided by third-party service providers, considering the location of the service provider (or its parent company), the level of assurance regarding the service providers' risk management framework (including risk mitigation and business continuity measures), the nature of the data shared with the service provider, the location of data processing and storage, group affiliation of the service provider, and the potential impact of the risks and disruptions on the continuity and availability on the activities of the entity. Test response and recovery of critical function-supporting services provided by third parties.</t>
  </si>
  <si>
    <t>4.1 IT risk management framework
5.2 Management of information security
6.1 Data and system ownership
11.2 Testing of the IT continuity plan
14.1 Monitoring and reporting of SLA's
14.2 Supplier risk management
16.3 Internal control of third parties</t>
  </si>
  <si>
    <t>The DNB controls require financial institutions to take into account third-parties when testing continuity measures. However, the controls are not specific on the DORA requirement on testing response and recovery procedures for third-parties supporting critical functions.</t>
  </si>
  <si>
    <t>Pre-Contract Risk Assessment</t>
  </si>
  <si>
    <t>Perform pre-contract risk assessment. This assessment must assess if: the contract covers services supporting critical or important functions, a service provider is easily replaceable, the risks of sub-contracting are covered, the risks of outsourcing service to a third-country are covered, the risks of bankruptcy are covered on the side of the service provider, supervisory conditions for contracting are met, all contractual risks are identified and assessed (e.g., to cover for ICT concentration risks), the service provider is suitable, and if there are conflicts of interest. Assess service provider resources for ensuring entity compliance with all legal and regulatory requirements.</t>
  </si>
  <si>
    <t>The DNB controls state that the financial institution should only contract third-parties that meet their information security requirements. The controls do not explicitly state due dilligence (in this specific case on a pre-contract risk assessment) and what the requirements should encompasse.</t>
  </si>
  <si>
    <t>Register of Information</t>
  </si>
  <si>
    <t xml:space="preserve">Maintain a comprehensive register of information related to contractual arrangements with third-party service providers, distinguishing those supporting critical/important functions. Ensure that the register is in line with all mandatory fiels as defined in the ITS on the register of information.  </t>
  </si>
  <si>
    <t>Reporting arrangements to the regulator is not part of the DNB framework.</t>
  </si>
  <si>
    <t>Contractual Requisites</t>
  </si>
  <si>
    <t>Only contract with service providers meeting appropriate information security standards (e.g., ISO 27001, SOC, PCI-DSS, etc.) appropriate to the criticaly of services delivered. Determine audit frequency for service providers, ensuring auditors possess requisite skills and knowledge for complex services</t>
  </si>
  <si>
    <t>Exit strategies</t>
  </si>
  <si>
    <t>Develop and periodically test exit strategies and plans, considering risks related to third-party service providers, including potential failure, service quality deterioration, business disruption, and termination of contractual arrangements. Ensure that the exit plan is realistic, feasible, based on plausible scenarios and reasonable assumptions and shall have a planned implementation schedule compatible with the exit and termination terms established in the relevant contractual arrangements. Also, ensure smooth exit and workload migration to another service provider without business disruption, compliance loss, or service quality decline.</t>
  </si>
  <si>
    <t>While the DNB controls do state that institutions need to have an (agreed) exit plan with their service providers, the controls do not go into the same depth as DORA. DORA is more explicit on which grounds an exit plan should be made and agreed. Furthermore, DORA leans more on actively testing the exit plans and on which scenarios should be tested.</t>
  </si>
  <si>
    <t>Annual Reporting of New Arrangements</t>
  </si>
  <si>
    <t>Report new service provider arrangements to the regulator, especially those supporting critical or important functions, to the regulator on a yearly basis, with immediate notification for critical services.</t>
  </si>
  <si>
    <t>Subcontracting Management</t>
  </si>
  <si>
    <t>Third-Party Subcontractor Due Diligence</t>
  </si>
  <si>
    <t>Implement due diligence procedures to evaluate third-party ICT service providers' subcontracting practices. Ensure these providers actively engage in operational reporting and testing, demonstrating their ability to assess subcontractor capabilities effectively. Require active involvement and notification of the financial entity in subcontracting decisions, ensuring alignment with contractual arrangements. Verify that subcontracting agreements reflect the terms and conditions outlined in the primary contract between the financial entity and the third-party provider. Assess the third-party provider's organizational structure, resources, and information security standards, including incident response and risk management mechanisms. Mitigate risks associated with subcontractor failure and geographical location, considering potential impacts on digital operational resilience and financial stability. Address any barriers to audit and access rights for competent authorities and the financial institution.</t>
  </si>
  <si>
    <t>Subcontracting Risk Management</t>
  </si>
  <si>
    <r>
      <t xml:space="preserve">Establish a risk management process to oversee subcontracting activities effectively. Monitor the entire ICT subcontracting chain, documenting conditions and ensuring compliance with contractual obligations and the obligation to maintain and update the register of information. Review contractual documentation and key performance indicators to verify adherence to established conditions throughout the subcontracting chain. Require advance notice of significant changes to subcontracting arrangements, enabling thorough risk assessment and mitigation. </t>
    </r>
    <r>
      <rPr>
        <sz val="12"/>
        <rFont val="Aptos"/>
        <family val="2"/>
      </rPr>
      <t>Ensure that the right to approve changes or request modifications to material subcontracting activities is added to the contracts with the third-party ICT service providers that provide critical or important functions. Implement proactive measures to address identified risks and enhance subcontracting oversight.</t>
    </r>
  </si>
  <si>
    <t>Subcontracting Monitoring</t>
  </si>
  <si>
    <t>Institute a process of continuous improvement and monitoring to enhance subcontracting practices and mitigate associated risks. Regularly review and update subcontracting conditions based on changing business environments and risk assessments. Conduct periodic assessments of subcontracting criteria, including ICT threats, concentration risks, and geopolitical factors. Ensure uniform implementation of subcontracting conditions across all subsidiaries, within permissible limits. Monitor and evaluate the effectiveness of subcontracting controls through independent reviews and compliance audits. Proactively identify and address any deficiencies or emerging risks to strengthen subcontracting governance and oversight.</t>
  </si>
  <si>
    <t>Digital Operational Resilience Testing</t>
  </si>
  <si>
    <t>Resilience Testing Program</t>
  </si>
  <si>
    <t xml:space="preserve">Establish a risk-based digital operational resilience testing program encompassing identification, classification, and full remediation of test deficiencies based on risk landscape and criticality of assets and services. Utilize independent internal or external parties for conducting tests, ensuring clear Segregation of Duties (SoD). Conduct yearly tests on all systems and applications supporting critical or important functions (see controls 19-20 for the digital operational resilience tests). </t>
  </si>
  <si>
    <t>22.1 Penetration testing and ethical hacking</t>
  </si>
  <si>
    <t>Diverse Testing Modalities</t>
  </si>
  <si>
    <t>Employ a range of tests including vulnerability assessments, open source analyses, network security assessments, gap analyses, physical security reviews, questionnaires, scanning software solutions, source code reviews (where applicable), scenario-based tests, compatibility testing, performance testing, end-to-end testing, and penetration testing as appropriate.</t>
  </si>
  <si>
    <t>10.4 Testing of changes
18.1 Infrastructure resource protection and availability
18.4 Network security
19.1 Malicious software prevention, detection and correction
19.2 Vulnerability management (Newly identified vulnerabilities)
22.1 Penetration testing and ethical hacking</t>
  </si>
  <si>
    <t xml:space="preserve">The DNB controls do not go into full length on the variety of security tests that need to be performed, where appropriate. While DORA is based on proportion, meaning considering the complexity of the environment and expert opinion, it is recommended to consider the tests as outlined by DORA. </t>
  </si>
  <si>
    <t>Threat-led Penetration Testing (TLTP)</t>
  </si>
  <si>
    <t>Periodic TLPT Testing</t>
  </si>
  <si>
    <r>
      <t xml:space="preserve">Conduct Threat-led penetration testing (TLPT) every three years, aligning with the entity's risk profile. Ensure TLPT covers all critical or important functions and test on live production systems. Provide the regulator with a report encompassing TLPT findings, remediation plans, and documentation demonstrating adherence to this control. Perform TLPT according to the DORA TLPT framework (based on the TIBER-EU framework) as defined in the corresponding RTS. 
</t>
    </r>
    <r>
      <rPr>
        <b/>
        <sz val="12"/>
        <color rgb="FF3E70CA"/>
        <rFont val="Aptos"/>
        <family val="2"/>
      </rPr>
      <t>*Note that this control is only applicable for financial institutions wich are eligible for TLPT. Refer to the RTS on TLPT for more information on applicability.</t>
    </r>
  </si>
  <si>
    <t>The 'reporting to the regulator' part is not explicitly mentioned in the DNB controls. A procedure needs to be created for this as well as the TLPT-program based on the risk-profile of the entity (which is not specifically mentioned in the DNB controls).</t>
  </si>
  <si>
    <t>Outsourced System testing</t>
  </si>
  <si>
    <r>
      <t xml:space="preserve">Extend TLPT to critical outsourced systems, processes, and technologies. The entity shall remain responsible for control compliance. Collaborate with the service providers to establish risk management controls, mitigating risks to data, assets, and critical functions.
</t>
    </r>
    <r>
      <rPr>
        <b/>
        <sz val="12"/>
        <color rgb="FF3E70CA"/>
        <rFont val="Aptos"/>
        <family val="2"/>
      </rPr>
      <t>*Note that this control is only applicable for financial institutions wich are eligible for TLPT. Refer to the RTS on TLPT for more information on applicability.</t>
    </r>
  </si>
  <si>
    <t>16.3 Internal control of third parties
22.1 Penetration testing and ethical hacking</t>
  </si>
  <si>
    <t>Selection of TLPT Testers</t>
  </si>
  <si>
    <r>
      <t xml:space="preserve">Engage either internal or external TLPT testers, with external testers contracted every third TLPT cycle. Ensure internal testers are regulator-approved, possess adequate resources, and engage external threat intelligence providers. Select TLPT testers based on reputation, expertise in threat intelligence, penetration testing, and red team practices, relevant certifications, independent assurance, and indemnity insurance coverage.
</t>
    </r>
    <r>
      <rPr>
        <b/>
        <sz val="12"/>
        <color rgb="FF3E70CA"/>
        <rFont val="Aptos"/>
        <family val="2"/>
      </rPr>
      <t>*Note that this control is only applicable for financial institutions wich are eligible for TLPT. Refer to the RTS on TLPT for more information on applicability.</t>
    </r>
  </si>
  <si>
    <t>The DNB controls are not that specific on the TLPT-testing requirements.</t>
  </si>
  <si>
    <t>Architectural and Network Security</t>
  </si>
  <si>
    <t>Network Design and Segmentation</t>
  </si>
  <si>
    <t>Design the network infrastructure in a way that allows it to be instantaneously severed or segmented to minimize and prevent contagion. Have provisions for temporarily isolating subnetworks and network components/devices. Ensure redundant capabilities are equipped with sufficient resources, capabilities, and functions (e.g., redundant network setup). Systems and networks must be segregated based on function criticality, classification, and overall risk profile. Maintain a separate network for asset administration. Provide a Layer 3 or 7 (L3/L7) visual representation of all networks and data flows. Conduct yearly performance reviews of the network architecture/design.</t>
  </si>
  <si>
    <t>18.4 Network security</t>
  </si>
  <si>
    <t>The DNB controls refer to the zero-trust model but they do not explicitly state which measures from that model need to be implemented. As such, the specific DORA requirements cannot be mapped to these controls.</t>
  </si>
  <si>
    <t>Network Security</t>
  </si>
  <si>
    <t>Implement controls to prevent and detect unauthorized network connections. Establish and maintain a secure configuration baseline for all network components, following vendor instructions, industry standards, and best practices. Ensure Confidentiality, Integrity, and Availability (CIA) of data during network transmission. Prevent and detect data leakage, and secure data transfer with external parties. Implement measures to secure network traffic between internal networks and the internet/external connections. Apply encryption for all communication protocols over corporate, public, domestic, thirdparty, and wireless networks, based on data classification and risk assessments. Regularly review roles and responsibilities for defining, implementing, approving, changing, and reviewing firewall rules and connection filters. For critical or important systems, conduct reviews every six months.</t>
  </si>
  <si>
    <t>3.2	Technology standards
13.1 Configuration repository and baseline
17.1 Identity management
18.1 Infrastructure resource protection and availability
18.3 Cryptographic key management
18.4 Network security
18.5 Exchange of sensitive data
19.1 Malicious software prevention, detection and correction
19.2 Vulnerability management (Newly identified vulnerabilities)
20.1 Protection of security technology</t>
  </si>
  <si>
    <t>Firewall reviews performed (e.g., every six months on critical systems) by the institution are not part of the DNB controls.</t>
  </si>
  <si>
    <t>Session Management</t>
  </si>
  <si>
    <t>Enforce procedures to limit, lock, and terminate system and remote sessions after a predefined period of inactivity.</t>
  </si>
  <si>
    <t>Procedures to limit, lock, and terminate system and remote sessions after a predefined period of inactivity are not explicitly defined in the DNB controls.</t>
  </si>
  <si>
    <t>Security Monitoring &amp; Log Management</t>
  </si>
  <si>
    <t>Security Monitoring (SIEM)</t>
  </si>
  <si>
    <t>Put in place mechanisms to detect anomalous activities, including network performance issues, incidents (reported by the third-parties in the services that they provide), and potential material single points of failure. The mechanisms shall enable multi-layers of control, define alerting threshholds, monitoring on specific events and criteria to automatically trigger incident response. Identify and implement tools generating alerts of anomalous activities and behaviour, at least for ICT assets and information assets supporting critical or important functions. Devote sufficient resources to detection and monitoring activities, especially to cybersecurity attacks.</t>
  </si>
  <si>
    <t>Event Identification for Logging</t>
  </si>
  <si>
    <t>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t>
  </si>
  <si>
    <t>16.1 Security testing, surveillance and monitoring
17.2 User account management
18.3 Cryptographic key management
20.1 Protection of security technology
21.1 Physical security measures
21.2 Physical access</t>
  </si>
  <si>
    <t>Secure Handling of Log Data</t>
  </si>
  <si>
    <r>
      <t>Implement measures to secure and handle log data, taking into account the purpose for which the logs were created. Establish measures to detect failures in logging systems. Protect the recording of anomalous activities against tampering and unauthorised access at rest, in use, where relevant, and in transit.</t>
    </r>
    <r>
      <rPr>
        <b/>
        <sz val="12"/>
        <rFont val="Aptos"/>
        <family val="2"/>
      </rPr>
      <t xml:space="preserve"> </t>
    </r>
  </si>
  <si>
    <t>16.1 Security testing, surveillance and monitoring
18.3 Cryptographic key management
18.5 Exchange of sensitive data</t>
  </si>
  <si>
    <t xml:space="preserve">Failures of logging (and monitoring) systems is not included in the DNB controls. </t>
  </si>
  <si>
    <t>Data and (Legacy) System Security</t>
  </si>
  <si>
    <t>ICT (Security) Systems, tools, and solutions</t>
  </si>
  <si>
    <t>Design, procure, and implement security solutions and tooling with the goal to ensure resilience, continuity, and CIA of ICT systems, particularly those supporting critical or important functions.</t>
  </si>
  <si>
    <t>Data Protection Practices</t>
  </si>
  <si>
    <t>Establish a secure configuration baseline for ICT assets, incorporating industry practices and techniques to minimize exposure to cyber threats. Deploy security measures to ensure CIA, prevent data loss and leakage, and protect against malicious codes. Protect data from risks arising from data management, including poor administration, processing risks, and human error. Ensure secure transfer of data and minimize the risk of data corruption or loss, unauthorized access, and technical flaws that may hinder business activity. Implement access restrictions based on data classification schemes. Regularly verify the effective deployment of these baselines.</t>
  </si>
  <si>
    <t>3.2 	Technology standards
13.1 Configuration repository and baseline
18.1 Infrastructure resource protection and availability
18.3 Cryptographic key management
18.5 Exchange of sensitive data
19.2 Vulnerability management (Newly identified vulnerabilities)</t>
  </si>
  <si>
    <t>Vendor Recommended Security Settings</t>
  </si>
  <si>
    <t>Consider the security measures and settings recommended by the third-party service provider delivering the ICT service. Implement technical and organisational measures to minimise the risks related to the infrastructure used and managed by the ICT third-party service provider.</t>
  </si>
  <si>
    <t>Considerations of the the security measures and settings recommended by the third-party service provider delivering the ICT service are not explicitly defined in the DNB controls.</t>
  </si>
  <si>
    <t>Endpoint Devices</t>
  </si>
  <si>
    <t>Enforce usage requirements for portable and nonportable endpoint devices. Ensure that only authorized data storage media, systems, and endpoint devices are used to transfer and store data. Implement security measures to ensure that teleworking and the use of private endpoint devices do not adversely impact the overall security of the entity. This includes having a centralized management solution to remotely manage and wipe endpoint devices, security mechanisms that cannot be modified, removed, or bypassed, and the use of removable data storage devices only when the residual ICT risk remains within predefined risk tolerance levels. Enforce security measures to allow only authorized software installation on systems and endpoint devices.</t>
  </si>
  <si>
    <t>12.2 Disposal
18.4 Network security
18.5 Exchange of sensitive data</t>
  </si>
  <si>
    <t>Security measures for end-point devices are not as explicit in the DNB controls. De DNB controls touch upon secure data transfer and disposal but do not touch upon security for teleworking and remote wiping.</t>
  </si>
  <si>
    <t>Secure Data Deletion and Disposal</t>
  </si>
  <si>
    <t>Establish a process to securely delete data on and offpremises. Establish a process to securely dispose or decommission data storage devices on and offpremises that contain confidential information.</t>
  </si>
  <si>
    <t>12.2 Disposal</t>
  </si>
  <si>
    <t>Encryption and Cryptography</t>
  </si>
  <si>
    <t>Data Encryption</t>
  </si>
  <si>
    <t xml:space="preserve">Define rules for encrypting data at rest, in transit, and, where applicable, in use, considering data classification and risk assessments. Specify procedures when encryption of data in use is not feasible, ensuring processing in a separate and protected environment or taking equivalent measures. Implement rules for encrypting internal network connections and traffic with external parties, aligned with data classification and risk assessments. </t>
  </si>
  <si>
    <t>18.3 Cryptographic key management
18.5 Exchange of sensitive data</t>
  </si>
  <si>
    <t>The DNB controls are not specific on using encryption at rest, in use, and in transit. Furthermore, etsablishing procedures for when encryption of data in use is not feasible, ensuring processing in a separate and protected environment or taking equivalent measures, are not explicitly defined.</t>
  </si>
  <si>
    <t>Cryptographic Key Management and Lifecycle</t>
  </si>
  <si>
    <t>Establish protocols for the proper use, protection, and lifecycle management of cryptographic keys. Define criteria for selecting cryptographic techniques and practices, incorporating best practices and industry standards. Employ mitigation and monitoring measures if adherence to these practices and standards is not possible. Outline requirements for managing and controlling cryptographic keys throughout their lifecycle, including generation, storage, backup, archiving, retrieval, transmission, retirement, revocation, and destruction. Establish methods to recover cryptographic keys in case of loss, compromise, or damage. Monitor crypto-analysis developments and, when necessary, update or change cryptographic technology. Implement mitigation and monitoring measures if changing or updating the cryptographic technology is not feasible. Maintain a register for all certificates and certificate storing devices.</t>
  </si>
  <si>
    <t>Cryptographic key recovery procedures are not included in the DNB controls.</t>
  </si>
  <si>
    <t>Identity and Access Management</t>
  </si>
  <si>
    <t>Identity Management</t>
  </si>
  <si>
    <t>Assign a unique identity to each staff member or staff of the third-party service provider accessing information and ICT assets. Implement a lifecycle management process for identities, covering creation, change, recertification, temporary deactivation, and termination of user accounts. Utilize automated solutions where applicable.</t>
  </si>
  <si>
    <t>17.1 Identity management
17.2 User account management</t>
  </si>
  <si>
    <t>Privilige Access Management</t>
  </si>
  <si>
    <t>Define access rights based on need-to-know, need-to-use, and least privilege principles, including provisions for remote and emergency access. Enforce segregation of duties to prevent unjustified access or combinations that could circumvent controls. Ensure user accountability by limiting generic and shared user accounts, enabling user identification for all ICT system actions. Implement controls and tools to restrict unauthorized access.</t>
  </si>
  <si>
    <t>7.1 	Segregation of duties
17.1 Identity management
17.2 User account management</t>
  </si>
  <si>
    <t>Access rights based on need-to-know, need-to-use, and least privilege principles, including provisions for remote and emergency access are not explicitly defined in the DNB controls.</t>
  </si>
  <si>
    <t>Account Management</t>
  </si>
  <si>
    <t>Establish procedures for granting, changing, and revoking access rights, specifying roles and responsibilities. Define retention periods for access logs. Assign privileged, emergency, and administrator access on a need-to-use or ad-hoc basis, with automated solutions for privilege access management. Withdraw access rights promptly upon termination of employment or when no longer required. Conduct periodic reviews of access rights, ensuring at least annual reviews for non-critical ICT systems and semi-annual reviews for critical systems.</t>
  </si>
  <si>
    <t>7.1 	Segregation of duties
8.5 	Job change and termination
17.1 Identity management
17.2 User account management</t>
  </si>
  <si>
    <t>Conduct periodic reviews of access rights, ensuring at least annual reviews for non-critical ICT systems and semi-annual reviews for critical systems is not explicitly defined in the DNB controls.</t>
  </si>
  <si>
    <t>Authentication Methods</t>
  </si>
  <si>
    <t>Use authentication methods commensurate  with the classification and risk profile of ICT assets. Implement strong authentication methods, particularly for remote access, privileged access, and access to critical ICT assets.</t>
  </si>
  <si>
    <t>Physical and Environmental Security</t>
  </si>
  <si>
    <t>Implement measures to safeguard the environment (premises, data centers, and sensitive designated areas) where important assets are located from attacks, accidents and from environmental threats and hazards. The level of protection from environmental threats should be commensurate with the importance of the asset storage location and the criticality of operations. Safeguard assets both within and outside the entity's premises, ensuring the Confidentiality, Integrity, and Availability (CIA) of these assets. These measures should be determined based on the outcomes of a risk assessment. This also includes practices like maintaining a clean desk and ensuring screens are clear at processing facilities and access to critical ICT assets. Identify and record authorized personnel entering critical locations of the financial entity. Grant physical access rights to critical ICT assets based on need-to-know, least privilege principles, and ad-hoc requirements according to the access management policy. Monitor physical access to premises, data centers, and designated sensitive areas, aligned with asset classification and area criticality. Regularly review and promptly revoke unnecessary physical access rights.</t>
  </si>
  <si>
    <t>21.1 Physical security measures
21.2 Physical access</t>
  </si>
  <si>
    <t>Security Awareness</t>
  </si>
  <si>
    <t>Resilience Training Programs</t>
  </si>
  <si>
    <t xml:space="preserve">Implement security awareness and digital operational resilience training as integral components of staff training schemes and ensure training extends to all staff members, including senior management. Customize training intensity based on employee roles and functions. For the training content, cover topics such as network security, insights from prior incidents, threat intelligence, defenses against intrusions, data protection measures (e.g., encryption, cryptography). Conduct the resilience training program on an annual basis. Staff shall be informed on the ICT security policies, procedures and protocols and be made aware of the reporting channels put in place for detecting anomalous activities. Upon termination of employment, all staff are required to return all ICT assets and information assets. </t>
  </si>
  <si>
    <t>8.2	 Personnel competences
8.3	 Dependence upon individuals
8.5	 Job change and termination
9.1	 Knowledge transfer to end users
9.2	 Knowledge transfer to operations and support staff
9.3	 Employee awareness</t>
  </si>
  <si>
    <t>Inclusion of Third-Party Providers</t>
  </si>
  <si>
    <t xml:space="preserve">Incorporate ICT third-party service providers as participants in relevant training programs, where appropriate. Third-parties shall be informed on the ICT security policies, procedures and protocols and be made aware of the reporting channels put in place for detecting anomalous activities. Upon termination of employment or contract termination, the third-parties are required to return all ICT assets and information assets that belong to the financial entity. </t>
  </si>
  <si>
    <t>3.2	 Technology standards
4.1	 IT risk management framework
5.2	 Management of information security
9.1	 Knowledge transfer to end users
9.2	 Knowledge transfer to operations and support staff
16.3 Internal control of third parties</t>
  </si>
  <si>
    <t>The requirement for third-parties to, upon termination of employment, return all ICT assets and information assets that belong to the financial entity. is not explicitly defined in the DNB controls.</t>
  </si>
  <si>
    <t>Vulnerability and Patch Management</t>
  </si>
  <si>
    <t>Resource Management</t>
  </si>
  <si>
    <t>Identify and maintain relevant and trustworthy information resources to build and sustain awareness about vulnerabilities. Track the usage of thirdparty libraries, including open source, by monitoring versions and potential updates (see also 28.2-3).</t>
  </si>
  <si>
    <t>10.1 Change standards and procedures
19.2 Vulnerability management (Newly identified vulnerabilities)</t>
  </si>
  <si>
    <t>Vulnerability Management</t>
  </si>
  <si>
    <r>
      <rPr>
        <sz val="12"/>
        <color rgb="FF000000"/>
        <rFont val="Aptos"/>
        <family val="2"/>
      </rPr>
      <t xml:space="preserve">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t>
    </r>
    <r>
      <rPr>
        <b/>
        <sz val="12"/>
        <color rgb="FF3E70CA"/>
        <rFont val="Aptos"/>
        <family val="2"/>
      </rPr>
      <t>*Specific to central securities depositories and central counterparties: perform vulnerability assessments before any deployment or redeployment of new or existing applications and infrastructure components, and ICT services supporting critical or important functions.</t>
    </r>
  </si>
  <si>
    <t>10.1 Change standards and procedures
14.1 Monitoring and reporting of SLA's
16.3 Internal control of third parties
19.2 Vulnerability management (Newly identified vulnerabilities)
19.3 Life cycle management
20.1 Protection of security technology</t>
  </si>
  <si>
    <t>The weekly scans on critical and important functions are not explicitly defined in the DNB controls.</t>
  </si>
  <si>
    <t>Patch Management</t>
  </si>
  <si>
    <t xml:space="preserve">Identify and evaluate available ICT assets (e.g., software and hardware) patches and updates using automated tools, to the extent possible. Deploy patches to address identified vulnerabilities. Prioritize the deployment of patches and other mitigation measures based on the criticality of the vulnerability and the classification and risk profile of the affected assets. Establish emergency procedures for patching and updating ICT assets. Test and deploy ICT asset patches and updates.  Set due dates  for the installation of ICT asset patches and updates, and establish escalation procedures in case the due dates  cannot be met. In cases where no patches can be applied or are available, identify and implement alternative mitigation measures within the set due dates. </t>
  </si>
  <si>
    <t>DORA Level 1 and 2 Articles:</t>
  </si>
  <si>
    <t>Proportionality explicitly mentioned in art. 4.1 Level 1?</t>
  </si>
  <si>
    <t>Advised Maturity:</t>
  </si>
  <si>
    <t>Q1 Maturity:</t>
  </si>
  <si>
    <t>Q2 Maturity:</t>
  </si>
  <si>
    <t>Q3 Maturity:</t>
  </si>
  <si>
    <t>Q4 Maturity:</t>
  </si>
  <si>
    <t>Type of control:</t>
  </si>
  <si>
    <t>Source:</t>
  </si>
  <si>
    <t>Comments on compliance:</t>
  </si>
  <si>
    <t>Minimal Maturity Score</t>
  </si>
  <si>
    <t xml:space="preserve">5.1
5.2 
5.3
5.4 
6.8
13.4
3.1 (RTS TPPM)  
3.5 (RTS TPPM)  
4 (RTS TPPM)
8.4 (RTS TPPM)  
</t>
  </si>
  <si>
    <t>Y (art. 5 Level 1)</t>
  </si>
  <si>
    <t>1 - Financial entities shall have in place an internal governance and control framework that ensures an effective and prudent management of ICT risk.
3 - The management body puts in place policies that aim to ensure the maintenance of high standards of data availability, authenticity, integrity and confidentiality.
4 - The management body sets clear roles and responsibilities for all ICT-related functions and establishes appropriate governance arrangements.
8 - The institution's ICT risk management policies and procedures contain the procedure to identify, implement, and document ICT risk treatment measures for the ICT risks identified and assessed, including the determination of ICT risk treatment measures necessary to bring ICT risk within the risk tolerance level.</t>
  </si>
  <si>
    <t>RC01 - De financiële instelling heeft een interne governance- en controlekader dat zorgt voor een effectieve en prudente beheersing van ICT-risico's*.
RC03 - Het leidinggevend orgaan van de financiële instelling heeft beleid opgesteld en goedgekeurd dat gericht is op het borgen van hoge normen inzake de beschikbaarheid, authenticiteit, integriteit en vertrouwelijkheid van gegevens. Het leidinggevend orgaan houdt toezicht op de implementatie en uitvoering hiervan.
RC04 - Het leidinggevend orgaan van de financiële instelling heeft duidelijke taken en verantwoordelijkheden vastgesteld en toegewezen voor alle ICT-gerelateerde functies.
RC08 - De financiële instelling heeft beleidslijnen en procedures ontwikkeld, gedocumenteerd en geïmplementeerd om maatregelen voor ICT risicobehandeling te identificeren, te implementeren en te documenteren voor de in kaart gebrachte en beoordeelde ICT-risico’s, met inbegrip van het vaststellen van maatregelen voor ICT risicobehandeling die noodzakelijk zijn om het ICT-risico binnen het risicotolerantieniveau te brengen.</t>
  </si>
  <si>
    <t>Knowledge of the Management Body</t>
  </si>
  <si>
    <t xml:space="preserve">Digital Operational Resilience Strategy </t>
  </si>
  <si>
    <t>Y (art. 6 Level 1)</t>
  </si>
  <si>
    <t>2 - The ICT risk management framework includes a digital operational resilience strategy, approve by the management body, setting out how the framework shall be implemented. To that end, the digital operational resilience strategy includes methods to address ICT risk and attain specific ICT objectives.
5 - The management body allocates and  periodically reviews the appropriate budget to fulfil the financial entity’s digital operational resilience needs in respect of all types of resources, and ICT skills for all staff.</t>
  </si>
  <si>
    <t>RC02 - Het ICT-risicobeheerraamwerk van de financiële instelling omvat een strategie voor digitale operationele weerbaarheid, goedgekeurd door het leidinggevend orgaan, waarin wordt uiteengezet hoe het raamwerk moet worden geïmplementeerd. Daartoe omvat de strategie voor digitale operationele weerbaarheid methoden om ICT-risico's aan te pakken en specifieke ICT-doelstellingen te bereiken. Aanvullend omvat het ICT-risicobeheerraamwerk een strategie voor het degelijk beheer van het ICT- risico van derde aanbieders.
RC05 - Het leidinggevend orgaan van de financiële instelling wijst een passend budget toe en evalueert periodiek in hoeverre dat afdoende is om te voldoen aan de digitale weerbaarheidsvereisten van de financiële instelling met betrekking tot de benodigde middelen en de ICT-vaardigheden voor medewerkers.</t>
  </si>
  <si>
    <t>3 - The management body puts in place policies that aim to ensure the maintenance of high standards of data availability, authenticity, integrity and confidentiality.
34 - The supervised entity has in place a comprehensive ICT business continuity policy, which may be adopted as a dedicated specific policy, forming an integral part of the overall  business continuity policy.</t>
  </si>
  <si>
    <t>RC03 - Het leidinggevend orgaan van de financiële instelling heeft beleid opgesteld en goedgekeurd dat gericht is op het borgen van hoge normen inzake de beschikbaarheid,
authenticiteit, integriteit en vertrouwelijkheid van gegevens. Het leidinggevend orgaan houdt toezicht op de implementatie en uitvoering hiervan.
RC34 - De financiële instelling voert op basis van de identificatievereisten een alomvattend ICT-bedrijfscontinuïteitsbeleid dat kan worden beschouwd als een specifiek beleid en een integraal onderdeel vormt van het ruimere bedrijfsbrede beleid inzake bedrijfscontinuïteit van de financiële entiteit.</t>
  </si>
  <si>
    <r>
      <rPr>
        <sz val="12"/>
        <color rgb="FF000000"/>
        <rFont val="Aptos"/>
      </rPr>
      <t xml:space="preserve">Implement policies and procedures to protect all information, ICT assets, and relevant physical ICT components and infrastructures. At least the following policies shall be established and maintained.
- Security policy
- Human resources policy 
- Encryption and cryptographic control policy
- Identity and access management (IAM) policy
- Change management policy
- Network security policy
- ICT operating policies and procedures 
- (Crisis) Communication policy
- Vulnerability and patch management policy
- Back up policy
- Project management policy
- Physical and environmental security policy
- Business continuity policy with response and recovery plans (including testing plans), see control1.4 </t>
    </r>
    <r>
      <rPr>
        <b/>
        <sz val="12"/>
        <color rgb="FF000000"/>
        <rFont val="Aptos"/>
      </rPr>
      <t xml:space="preserve">*
</t>
    </r>
    <r>
      <rPr>
        <sz val="12"/>
        <color rgb="FF000000"/>
        <rFont val="Aptos"/>
      </rPr>
      <t xml:space="preserve">- ICT third-party service providers management policy, see control 1.1. </t>
    </r>
    <r>
      <rPr>
        <b/>
        <sz val="12"/>
        <color rgb="FF000000"/>
        <rFont val="Aptos"/>
      </rPr>
      <t xml:space="preserve">*
</t>
    </r>
    <r>
      <rPr>
        <sz val="12"/>
        <color rgb="FF000000"/>
        <rFont val="Aptos"/>
      </rPr>
      <t>- Operations of ICT assets (ensuring network security, protect against intrusions and data misuse and defining how the entity operates, monitors, controls, and restores ICT assets, including the documentation of ICT operations).
* must be approved by the Management body</t>
    </r>
  </si>
  <si>
    <r>
      <rPr>
        <sz val="12"/>
        <color rgb="FF000000"/>
        <rFont val="Aptos"/>
      </rPr>
      <t xml:space="preserve">6.1
6.2
6.3
6.4
6.5
6.7
6.9
6.10
8.1
9.1
9.4
11.1
11.3
11.6
12.1
12.2
12.3
</t>
    </r>
    <r>
      <rPr>
        <strike/>
        <sz val="12"/>
        <color rgb="FFFF0000"/>
        <rFont val="Aptos"/>
      </rPr>
      <t xml:space="preserve">13.3
13.5
13.7
</t>
    </r>
    <r>
      <rPr>
        <sz val="12"/>
        <color rgb="FF000000"/>
        <rFont val="Aptos"/>
      </rPr>
      <t>14.2
24.1
28.2
28.3
1.1 (RTS RM)
2.1 (RTS RM)
2.2 (RTS RM)
3.1 (RTS RM)
3.1 (RTS TPPM)
3.2 (RTS TPPM)
3.3 (RTS TPPM)
3.4 (RTS TPPM)
3.6 (RTS TPPM)
3.7 (RTS TPPM)
4.1 (RTS TPPM)
7.1 (RTS TPPM)
7.2 (RTS TPPM)
8.1 (RTS RM)
8.2 (RTS RM)</t>
    </r>
  </si>
  <si>
    <t>Y (art. 6-16)  Level 1)</t>
  </si>
  <si>
    <t>26 - The supervised entity has implemented data protection procedures, protocols and tools.
15 - The supervised entity has established information security policies and procedures in order to set the rules to protect the supervised entity’s information assets, in line with its strategy and risk appetite and are applicable to all employees and third parties accessing information.
16 - The information security policy refers to (i) ensuring the security of networks;
(ii) safeguards against intrusions and data misuse;
(iii) preserving the availability, authenticity, integrity, and confidentiality of data, including via the use of cryptographic techniques;
(iv) guaranteeing an accurate and prompt data transmission without major disruptions and undue delays.
33 - Implement documented policies, procedures and controls for ICT change management,
including changes to software, hardware, firmware components, systems or security parameters,
that are based on a risk assessment approach and are an integral part of the financial entity’s
overall change management process, in order to ensure that all changes to ICT systems are
recorded, tested, assessed, approved, implemented and verified in a controlled manner.</t>
  </si>
  <si>
    <t>RC11 - De financiële instelling heeft beleid opgesteld, goedgekeurd en geïmplementeerd voor het identificeren, classificeren en documenteren van:
- alle door ICT ondersteunde bedrijfsfuncties;
- taken en verantwoordelijkheden;
- de informatie- en ICT-activa die deze functies ondersteunen, en;
- hun taken en afhankelijkheden met betrekking tot ICT-risico’s.
Financiële entiteiten evalueren indien nodig en ten minste eenmaal per jaar of de classificatie van de inventarisaties en de relevante documentatie adequaat is.
RC16 - Als onderdeel van de beveiligingsmaatregelen die netwerken tegen inbraken en misbruik van gegevens moeten beveiligen heeft de financiële instelling beleidslijnen, procedures, protocollen en tools voor het beheer van netwerkbeveiliging ontwikkeld, gedocumenteerd en geïmplementeerd die ten minste de volgende elementen bevatten:
- de scheiding en segmentatie van ICT-systemen en -netwerken;
- de opzet van netwerken in lijn met de ICT-beveiligingseisen die door de financiële instelling zijn vastgesteld;
- de beveiliging van netwerkverkeer tussen de interne netwerken en de internet- en andere externe verbindingen;
- de implementatie van een veilige configuratiebaseline van alle netwerkcomponenten en van de hardening van het netwerk en netwerkapparaten.
RC33 - De financiële instelling heeft beleidslijnen, procedures, protocollen en tools voor ICT-wijzigingsbeheer gedefinieerd en geïmplementeerd ten aanzien van alle wijzigingen van software-, hardware-, firmwarecomponenten, systemen of beveiligingsparameters om te borgen dat wijzigingen worden geregistreerd, getest, beoordeeld, goedgekeurd, geïmplementeerd en gecontroleerd.</t>
  </si>
  <si>
    <t>Y (art. 6.4 Level 1)</t>
  </si>
  <si>
    <t>11 - The institution has identified, classified and adequately documented all ICT supported business functions, roles and responsibilities, the information assets and ICT assets supporting those
functions, and their roles and dependencies in relation to ICT risk. This is reviewed at least yearly.
The institution has identified all information assets and ICT assets and maps those considered
critical.</t>
  </si>
  <si>
    <t>RC11 - De financiële instelling heeft beleid opgesteld, goedgekeurd en geïmplementeerd voor het identificeren, classificeren en documenteren van:
- alle door ICT ondersteunde bedrijfsfuncties;
- taken en verantwoordelijkheden;
- de informatie- en ICT-activa die deze functies ondersteunen, en;
- hun taken en afhankelijkheden met betrekking tot ICT-risico’s.
Financiële entiteiten evalueren indien nodig en ten minste eenmaal per jaar of de classificatie van de inventarisaties en de relevante documentatie adequaat is.</t>
  </si>
  <si>
    <t>Y (art. 2 RTS RM)</t>
  </si>
  <si>
    <t>14 - The institution assigns the responsibility for managing and overseeing ICT risk to a control
function and ensures an appropriate level of independence of such control function in order to avoid conflicts of interest. The supervised entity ensures appropriate segregation and independence of ICT risk management functions, control functions, and internal audit functions, according to the three lines of defence model, or an internal risk management and control model.</t>
  </si>
  <si>
    <t>RC14 - De financiële instelling heeft de verantwoordelijkheid voor het beheer van en toezicht houden op ICT-risico's toegewezen aan een controlefunctie en zorgt voor een passend niveau van onafhankelijkheid van deze controlefunctie om belangenconflicten te voorkomen. De financiële instelling waarborgt een passende scheiding en onafhankelijkheid van ICT-risicobeheerfuncties, controlefuncties en interne auditfuncties, volgens het model van de drie verdedigingslijnen of een model voor intern risicobeheer en -controle.</t>
  </si>
  <si>
    <t>6 - The ICT risk management framework is documented and reviewed at least once a year, as well as upon the occurrence of major ICT-related incidents, and following supervisory instructions or conclusions derived from relevant digital operational resilience testing or audit processes. It is continuously improved on the basis of lessons derived from implementation and monitoring.
12 - The supervised entity has in place a sound, comprehensive and well-documented ICT risk management framework as part of its overall risk management system, which enables ICT to address ICT risk quickly, efficiently and comprehensively and to ensure a high level of digital operational resilience. The supervised entity has developed, documented, and implemented comprehensive ICT risk management policies and procedures
13 - The ICT risk management policies and procedures contain for the residual ICT risks:
(i) provisions on the identification of those residual ICT risks;
(ii) the assignment of roles and responsibilities;
(iii) the development of an inventory of the accepted residual ICT risks;
(iv) provisions on the review of the accepted residual ICT risks at least once a year.</t>
  </si>
  <si>
    <t>RC06 - Het ICT-risicobeheerraamwerk van de financiële instelling is gedocumenteerd en wordt ten minste eenmaal per jaar geëvalueerd, alsook wanneer zich ernstige ICT-gerelateerde incidenten voordoen, en na toezichthoudende instructies of conclusies die voortvloeien uit relevante tests of auditprocessen voor digitale operationele weerbaarheid. Het ICT-risicobeheerraamwerk wordt continu verbeterd op basis van lessen die zijn geleerd uit implementatie en monitoring.
RC13 - De ICT risico management beleidslijnen en procedures omvatten voor de behandeling van ICT-restrisico's ten minste:
- bepalingen voor het in kaart brengen van die ICT-restrisico’s;
- de toewijzing van rollen en verantwoordelijkheden voor wat betreft de acceptatie van de ICT-restrisico’s die het risicotolerantieniveau van de financiële instelling overschrijden;
het uitwerken van een inventaris van de geaccepteerde ICT-restrisico’s, met inbegrip van een verantwoording voor het accepteren van die risico’s;
- bepalingen betreffende de ten minste jaarlijks uit te voeren evaluatie van de geaccepteerde ICT-restrisico’s.</t>
  </si>
  <si>
    <t>The effectiveness of the risk management framework is monitored based on the risk exposure over time to critical or important business functions. Implement a reviewing and auditing process, with a minimum yearly review of the framework, triggered by major ICT incidents, regulator instructions, or major audit findings. 
The tasks of verifying compliance with ICT risk management requirements may be outsourced to intra-group or external undertakings. In case of such outsourcing, the financial entity remains fully responsible for the verification of compliance with the ICT risk management requirements.</t>
  </si>
  <si>
    <t xml:space="preserve">6 - The ICT risk management framework is documented and reviewed at least once a year, as well as upon the occurrence of major ICT-related incidents, and following supervisory instructions or conclusions derived from relevant digital operational resilience testing or audit processes. It is continuously improved on the basis of lessons derived from implementation and monitoring.
12 - The supervised entity has in place a sound, comprehensive and well-documented ICT risk management framework as part of its overall risk management system, which enables ICT to address ICT risk quickly, efficiently and comprehensively and to ensure a high level of digital operational resilience. The supervised entity has developed, documented, and implemented comprehensive ICT risk management policies and procedures
</t>
  </si>
  <si>
    <t>RC06 - Het ICT-risicobeheerraamwerk van de financiële instelling is gedocumenteerd en wordt ten minste eenmaal per jaar geëvalueerd, alsook wanneer zich ernstige ICT-gerelateerde incidenten voordoen, en na toezichthoudende instructies of conclusies die voortvloeien uit relevante tests of auditprocessen voor digitale operationele weerbaarheid. Het ICT-risicobeheerraamwerk wordt continu verbeterd op basis van lessen die zijn geleerd uit implementatie en monitoring.</t>
  </si>
  <si>
    <r>
      <rPr>
        <sz val="12"/>
        <color rgb="FF000000"/>
        <rFont val="Aptos"/>
        <family val="2"/>
      </rPr>
      <t>Maintain a comprehensive third-party risk management program which includes:
- A register</t>
    </r>
    <r>
      <rPr>
        <sz val="12"/>
        <color rgb="FF00B050"/>
        <rFont val="Aptos"/>
        <family val="2"/>
      </rPr>
      <t xml:space="preserve"> </t>
    </r>
    <r>
      <rPr>
        <sz val="12"/>
        <color theme="1"/>
        <rFont val="Aptos"/>
        <family val="2"/>
      </rPr>
      <t>of information related to the use of thirdparty service providers, especially those supporting critical or important functions (see also control 17.3).</t>
    </r>
    <r>
      <rPr>
        <b/>
        <sz val="12"/>
        <color rgb="FFFF0000"/>
        <rFont val="Aptos"/>
        <family val="2"/>
      </rPr>
      <t xml:space="preserve">
</t>
    </r>
    <r>
      <rPr>
        <sz val="12"/>
        <color rgb="FF000000"/>
        <rFont val="Aptos"/>
        <family val="2"/>
      </rPr>
      <t>- Put in place a policy on the management of ICT third-parties, including the criteria for determining the criticality of service providers and the internal responsibilities for managing third-parties. 
- Ensuring that senior management reviews the policy and designate a member to monitor relations with the third-parties and the contractual arrangements. 
- A</t>
    </r>
    <r>
      <rPr>
        <sz val="12"/>
        <rFont val="Aptos"/>
        <family val="2"/>
      </rPr>
      <t xml:space="preserve"> (holistic) </t>
    </r>
    <r>
      <rPr>
        <sz val="12"/>
        <color rgb="FF000000"/>
        <rFont val="Aptos"/>
        <family val="2"/>
      </rPr>
      <t xml:space="preserve">multi-vendor strategy, if deemed relevant,  showing key dependencies on ICT third-party service providers and explaining the rationale behind the procurement mix of ICT third-party service providers.  </t>
    </r>
  </si>
  <si>
    <t>N (art 28.2 Level 1)</t>
  </si>
  <si>
    <t xml:space="preserve">43 - The financial entity has a policy in place that  pecifies the relevant contractual arrangements are in written form. The policy also specifies that the relevant contractual arrangements include the right for the financial entity to access information, to carry out inspections and audits, and to perform tests on ICT.
45 - As part of its ICT risk management framework, the institution adopts, and regularly reviews a strategy on ICT third-party risk. The strategy on ICT third-party risk includes a policy on the use of ICT services supporting critical or important functions provided by ICT third-party service providers.
</t>
  </si>
  <si>
    <t xml:space="preserve">RC43 - De financiële instelling heeft een beleid gedefinieerd en geïmplementeerd met betrekking tot de contractuele overeenkomsten inzake het gebruik van door derde aanbieders verleende ICT diensten die kritieke of belangrijke functies ondersteunen dat borgt dat: 
- relevante contractuele regelingen schriftelijk zijn overeengekomen;  
- alle elementen bevatten die worden genoemd in Artikel 30(2) en (3) van Verordening (EU) 2022/2554,  8(1) en 3(6) van de Gedelegeerde Verordening (EU) 2024/1773
Het beleid specificeert ook dat de relevante contractuele regelingen het recht voor de financiële instelling (of gemachtigde partij) omvatten om toegang te krijgen tot informatie, inspecties en audits uit te voeren, en tests op ICT uit te voeren. Hiervoor vereist het beleid dat de financiële instelling de methoden gebruikt die onder artikel 8(2) en 8(3) van de Gedelegeerde Verordening (EU) 2024/1773 vallen. De contractuele overeenkomsten met ICT dienstverleners voldoen aan de hierbovengenoemde beleidseisen.
RC45 - De financiële instelling beheert het ICT risico van derde aanbieders als integrerend onderdeel van het ICT-risicobeheerraamwerk en stelt in dit kader een strategie inzake ICT risico van derde aanbieders vast, ïmplementeert deze en herziet de strategie regelmatig.
- De strategie voor ICT-derdepartijrisico's omvat een beleid voor het gebruik van door derde aanbieders verleende ICT-diensten die kritieke of belangrijke functies* ondersteunen (Verordening (EU) 2022/2554, artikel 28(1) en 28(2)). 
- Op basis van een beoordeling van het algehele risicoprofiel van de financiële instelling en de schaal en complexiteit van de zakelijke diensten, evalueert het leidinggevend orgaan regelmatig de vastgestelde risico’s met betrekking tot de contractuele overeenkomsten inzake het gebruik van ICT-diensten die kritieke of belangrijke functies ondersteunen.
</t>
  </si>
  <si>
    <t>8.2
8.3
8.7
8.4
13.1</t>
  </si>
  <si>
    <t>Y (art 8 and 13 Level 1)</t>
  </si>
  <si>
    <t>9 - The institution identifies all sources of ICT risk, in particular the risk exposure to and from other
financial entities, and assess cyber threats and ICT vulnerabilities relevant to their ICT supported
business functions, information assets and ICT assets. The supervised entity reviews on a regular
basis, and at least yearly, the risk scenarios impacting it.
10 - The institution has a procedure and a methodology to conduct the ICT risk assessment,
identifying (i) vulnerabilities and threats that affect or may affect the supported business functions, the ICT systems and ICT assets supporting those functions;  (ii) the quantitative or qualitative indicators to measure the impact and likelihood of the vulnerabilities and threats.
13 - The ICT risk management policies and procedures contain for the residual ICT risks:
(i) provisions on the identification of those residual ICT risks;
(ii) the assignment of roles and responsibilities;
(iii) the development of an inventory of the accepted residual ICT risks;
(iv) provisions on the review of the accepted residual ICT risks at least once a year.</t>
  </si>
  <si>
    <t>RC09 - De instelling identificeert bronnen van ICT-risico en beoordeelt de cyberdreigingen en ICT-kwetsbaarheden die relevant zijn voor hun door ICT ondersteunde bedrijfsfuncties en informatie- en ICT-activa. Financiële entiteiten evalueren regelmatig en ten minste eenmaal per jaar de risicoscenario’s die op hen van invloed zijn.
RC10 - De instelling heeft een procedure en een methode om de ICT-risicobeoordeling uit te voeren ontwikkeld, gedocumenteerd en geïmplementeerd , ten behoeve van de identificatie van:
- kwetsbaarheden en dreigingen die van invloed zijn of kunnen zijn op de ondersteunde bedrijfsfuncties, de ICT-systemen en ICT-activa die deze functies ondersteunen;
- de kwantitatieve of kwalitatieve indicatoren om de impact en waarschijnlijkheid van de kwetsbaarheden en dreigingen te meten.
RC13 - De ICT risico management beleidslijnen en procedures omvatten voor de behandeling van ICT-restrisico's ten minste:
- bepalingen voor het in kaart brengen van die ICT-restrisico’s;
- de toewijzing van rollen en verantwoordelijkheden voor wat betreft de acceptatie van de ICT-restrisico’s die het risicotolerantieniveau van de financiële instelling overschrijden;
- het uitwerken van een inventaris van de geaccepteerde ICT-restrisico’s, met inbegrip van een verantwoording voor het accepteren van die risico’s;
- bepalingen betreffende de ten minste jaarlijks uit te voeren evaluatie van de geaccepteerde ICT-restrisico’s.</t>
  </si>
  <si>
    <t>7 - The institution performs a risk assessment upon each major change in the network and
information system infrastructure, in the processes or procedures affecting its ICT supported  business functions, information assets or ICT assets. Furthermore, the institution performs at least yearly a risk assessment on all legacy ICT systems and, in any case before and after connecting technologies, applications or systems</t>
  </si>
  <si>
    <t>RC07.01 - De financiële instelling voert een risicobeoordeling uit bij elke belangrijke wijziging in de netwerk- en informatiesysteeminfrastructuur en in de processen of procedures die van invloed zijn op hun door ICT ondersteunde bedrijfsfuncties en informatie- of ICT-assets.</t>
  </si>
  <si>
    <t>7 - The institution performs a risk assessment upon each major change in the network and
information system infrastructure, in the processes or procedures affecting its ICT supported business functions, information assets or ICT assets. Furthermore, the institution performs at least yearly a risk assessment on all legacy ICT systems and, in any case before and after connecting technologies, applications or systems</t>
  </si>
  <si>
    <t>RC07.02 - De financiële instelling voert ten minste eenmaal per jaar een specifieke risicobeoordeling uit op alle legacy ICT-systemen* en in ieder geval vóór en na de aansluiting van technologieën, applicaties of systemen.</t>
  </si>
  <si>
    <t>The Internal audit department shall conduct audits on the following domains: 
- Risk management framework, policies, related processes, and procedures
- ICT Response and recovery plans
- ICT Third-party service providers
Adjust audit frequency and focus based on the entity's ICT risk profile.</t>
  </si>
  <si>
    <t>6.6
11.3
13.7
28.6
3.8 (RTS TPPM)
8.1 (RTS TPPM)
8.2 (RTS TPPM)
8.3 (RTS TPPM)</t>
  </si>
  <si>
    <t xml:space="preserve">Y (art 6, 11 and 13 Level 1) </t>
  </si>
  <si>
    <t>RC55 - Het kader voor ICT-risicobeheer van de instelling wordt regelmatig onderworpen aan een interne audit door auditors, in overeenstemming met het auditplan van de financiële instelling. Deze auditors beschikken over voldoende kennis, vaardigheden en deskundigheid op het gebied van ICT-risico en over de nodige onafhankelijkheid. De frequentie en de focus van de ICT-audits staan in verhouding tot het ICT-risico van de financiële instelling.</t>
  </si>
  <si>
    <r>
      <t xml:space="preserve">Establish a follow-up process for audit findings, including rules for timely verification and remediation of critical findings. Maintain a continuous learning and improvement process based on risk assessment results, resilience testing, (cyber) incidents, and testing of business continuity plans. The results of this process shall be reported to the management body and is input for the yearly “Report on the ICT risk management framework review” as stated in Chapter 5 (Article 27) of RTS RM.
</t>
    </r>
    <r>
      <rPr>
        <b/>
        <sz val="12"/>
        <rFont val="Aptos"/>
        <family val="2"/>
      </rPr>
      <t xml:space="preserve"> </t>
    </r>
  </si>
  <si>
    <t>N (art 28.6 Level 1)</t>
  </si>
  <si>
    <t>7
8.1 
8.5
8.6
4.1 (RTS RM)
4.2 (RTS RM)
5.1 (RTS RM)
5.2 (RTS RM)</t>
  </si>
  <si>
    <t>Y (art 7 and 8 Level 1 and RTS RM)</t>
  </si>
  <si>
    <t>27 - The institution maintains an up-to-date inventory of all ICT assets and ICT supported business functions (software and hardware including outsourced assets) with at least the following level of detail: title, description, location, state, actual configuration, ownership and criticality of all ICT assets/ configuration items, as well as their relationship among each other.
28 - The institution monitors and manages the lifecycle of ICT assets.</t>
  </si>
  <si>
    <t>RC27 - De financiële instelling identificeert alle informatie- en ICT-activa, met inbegrip van die welke zich op afgelegen locaties bevinden, netwerkmiddelen en hardware-uitrusting, en inventariseren die welke zij cruciaal achten. Zij inventariseren de configuratie van de informatie- en ICT-activa en de verbanden en onderlinge afhankelijkheden tussen de verschillende informatie- en ICT-activa. Zij identificeren en documenteren alle processen die afhankelijk zijn van derde aanbieders van ICT-diensten en identificeren interconnecties met derde aanbieders van ICT-diensten die diensten verlenen die kritieke of belangrijke functies ondersteunen.</t>
  </si>
  <si>
    <t>11 - The institution has identified, classified and adequately documented all ICT supported business functions, roles and responsibilities, the information assets and ICT assets supporting those functions, and their roles and dependencies in relation to ICT risk. This is reviewed at least yearly. The institution has identified all information assets and ICT assets and maps those considered critical.</t>
  </si>
  <si>
    <t>8.1 (RTS RM)
8.2 (RTS RM)
17.1 (RTS RM)
17.2 (RTS RM)</t>
  </si>
  <si>
    <t>Y (RTS RM)</t>
  </si>
  <si>
    <t>33 - Implement documented policies, procedures and controls for ICT change management, including changes to software, hardware, firmware components, systems or security parameters, that are based on a risk assessment approach and are an integral part of the financial entity’s overall change management process, in order to ensure that all changes to ICT systems are recorded, tested, assessed, approved, implemented and verified in a controlled manner.</t>
  </si>
  <si>
    <t>RC33 - De financiële instelling heeft beleidslijnen, procedures, protocollen en tools voor ICT-wijzigingsbeheer gedefinieerd en geïmplementeerd ten aanzien van alle wijzigingen van software-, hardware-, firmwarecomponenten, systemen of beveiligingsparameters om te borgen dat wijzigingen worden geregistreerd, getest, beoordeeld, goedgekeurd, geïmplementeerd en gecontroleerd.</t>
  </si>
  <si>
    <t xml:space="preserve">8.1 (RTS RM)
8.2 (RTS RM)
9.1 (RTS RM)
9.2 (RTS RM)
12.2 (RTS RM)
</t>
  </si>
  <si>
    <t>12.1
12.2
12.3
12.6
12.7</t>
  </si>
  <si>
    <t>Y (art 12 Level 1)</t>
  </si>
  <si>
    <t>29 - The institution has defined and implemented data and ICT systems backup and restoration procedures to ensure that they can be recovered as required. The scope and frequency of backups is set out in line with business recovery requirements and the criticality of the data and the ICT systems. Testing of the backup and restoration procedures is conducted on a periodic basis. 
30 - The institution has made sure that data and ICT system backups are stored securely and are sufficiently remote from the primary site so they are not exposed to the same risks.</t>
  </si>
  <si>
    <t>RC29 - De financiële instelling heeft beleidslijnen, procedures, protocollen en tools voor back-up en herstel van gegevens en ICT-systemen gedefinieerd en geïmplementeerd om ervoor te zorgen dat deze indien nodig kunnen worden hersteld. De reikwijdte en frequentie van back-ups worden vastgesteld in overeenstemming met de bedrijfsherstelvereisten en het kritieke karakter van de gegevens en de ICT-systemen. Het testen van de back-up- en herstelprocedures wordt periodiek uitgevoerd.</t>
  </si>
  <si>
    <r>
      <rPr>
        <sz val="12"/>
        <rFont val="Aptos"/>
        <family val="2"/>
      </rPr>
      <t xml:space="preserve">Ensure that the activation of backup systems will not jeopardize the security of ICT systems or the availability, authenticity, integrity or confidentiality of data. For example through the execution of periodic restore tests based on the backup, restoration, and recovery procedures. 
Ensure that when restoring backup data using self-managed systems, that systems are used that are both physically and logically segregated from the source system to ensure protection. Furthermore, the backup systems shall be securely protected from any unauthorized access or IT corruption and allow for timely restoration. Institutions must validate that the highest level of data integrity is maintained when restoring backups.
</t>
    </r>
    <r>
      <rPr>
        <sz val="12"/>
        <color rgb="FF000000"/>
        <rFont val="Aptos"/>
        <family val="2"/>
      </rPr>
      <t xml:space="preserve">
</t>
    </r>
    <r>
      <rPr>
        <b/>
        <sz val="12"/>
        <color rgb="FF3E70CA"/>
        <rFont val="Aptos"/>
        <family val="2"/>
      </rPr>
      <t>Additionally for central counterparties:</t>
    </r>
    <r>
      <rPr>
        <sz val="12"/>
        <color rgb="FF3E70CA"/>
        <rFont val="Aptos"/>
        <family val="2"/>
      </rPr>
      <t xml:space="preserve"> the recovery plans shall enable the recovery of all transactions at the time of disruption to allow the central counterparty to continue to operate with certainty and to complete settlement on the scheduled date.
</t>
    </r>
    <r>
      <rPr>
        <b/>
        <sz val="12"/>
        <color rgb="FF3E70CA"/>
        <rFont val="Aptos"/>
        <family val="2"/>
      </rPr>
      <t>Additionally for data reporting service providers*:</t>
    </r>
    <r>
      <rPr>
        <sz val="12"/>
        <color rgb="FF3E70CA"/>
        <rFont val="Aptos"/>
        <family val="2"/>
      </rPr>
      <t xml:space="preserve"> the providers shall additionally maintain adequate resources and have back-up and restoration facilities in place in order to offer and maintain their services at all times.
</t>
    </r>
    <r>
      <rPr>
        <sz val="9"/>
        <color rgb="FF3E70CA"/>
        <rFont val="Aptos"/>
        <family val="2"/>
      </rPr>
      <t xml:space="preserve">
*For definition of DRSP see: https://www.esma.europa.eu/esmas-activities/markets-and-infrastructure/data-reporting-services-providers </t>
    </r>
  </si>
  <si>
    <t>RC29 - De financiële instelling heeft beleidslijnen, procedures, protocollen en tools voor back-up en herstel van gegevens en ICT-systemen gedefinieerd en geïmplementeerd om ervoor te zorgen dat deze indien nodig kunnen worden hersteld. De reikwijdte en frequentie van back-ups worden vastgesteld in overeenstemming met de bedrijfsherstelvereisten en het kritieke karakter van de gegevens en de ICT-systemen. Het testen van de back-up- en herstelprocedures wordt periodiek uitgevoerd.
RC30 - De instelling heeft passende beheersmaatregelen getroffen om het beschadigen van back-ups te voorkomen, te detecteren en te mitigeren.</t>
  </si>
  <si>
    <t>11.1
11.2
11.4
11.5
11.6
11.7
11.8
11.9
11.10
12.5
14.1
24.1 (RTS RM)
24.2 (RTS RM)
24.3 (RTS RM)
24.4 (RTS RM)
25.1 (RTS RM)
25.2 (RTS RM)
25.3 (RTS RM)
25.4 (RTS RM)
25.5 (RTS RM)
25.6 (RTS RM)
26.1 (RTS RM)
26.2 (RTS RM)
26.3 (RTS RM)
26.4 (RTS RM)</t>
  </si>
  <si>
    <t>Y (art 11, 12 and 14 Level 1 and RTS RM)</t>
  </si>
  <si>
    <t>34 - The supervised entity has in place a  omprehensive ICT business continuity policy, which may be adopted as a dedicated specific policy, forming an integral part of the overall business continuity policy.
37 - The ICT business continuity policy considers the BIA, includes the scope, timeframe, governance framework and criteria to activate and deactivate ICT business continuity plans, response and recovery plans and crisis communication plans, and which is tested and reviewed.
39 - The supervised entity has implemented the ICT business continuity policy through dedicated, appropriate, and documented arrangements, plans, procedures, and mechanisms aiming to ensure the continuity of critical functions, promptly manage ICT incidents to minimize damage, activate tailored containment, response, and recovery measures, assess impacts and losses, and maintain effective communication with internal and external stakeholders while reporting to competent authorities as required.
40 - The supervised entity regularly reviews its ICT business continuity policy and ICT response and recovery plans, taking into account the results of tests carried out, and recommendations stemming from audit checks or supervisory reviews.</t>
  </si>
  <si>
    <t xml:space="preserve">RC34 - De financiële instelling voert op basis van de identificatievereisten een alomvattend ICT-bedrijfscontinuïteitsbeleid dat kan worden beschouwd als een specifiek beleid en een integraal onderdeel vormt van het ruimere bedrijfsbrede beleid inzake bedrijfscontinuïteit van de financiële entiteit.
RC40 - De financiële instelling evalueert regelmatig haar ICT-bedrijfscontinuïteitsbeleid en ICT-respons- en herstelplannen, rekening houdend met de resultaten van uitgevoerde tests en aanbevelingen voortvloeiend uit audits of toezichtbeoordelingen.
</t>
  </si>
  <si>
    <t xml:space="preserve">31 - A documented process providing guidance on incident management is in place, which includes definition of roles and responsibilities such as the members of the crisis committee(s), as well as escalation procedures (i.e. chain of command in case of emergency).
41 - The supervised entity has implemented a crisis management function, which, in the event of activation of the ICT business continuity plans or ICT response and recovery plans, inter alia, sets out clear procedures to manage internal and external crisis communications.
</t>
  </si>
  <si>
    <t>RC41 - De financiële instelling beschikt over een functie voor crisisbeheer die in geval van activering van de ICT-bedrijfscontinuïteitsplannen of ICT-respons- en herstelplannen onder meer duidelijke procedures bepaalt voor interne en externe crisiscommunicatie.</t>
  </si>
  <si>
    <t>35 - As part of the overall business continuity  olicy, the supervised entity conducts business impact analyses (BIA) of its exposures to severe business disruptions. Under the BIA, the  upervised entity assesses the potential impact of severe business disruptions by means of quantitative and qualitative criteria, using internal and external data and scenario analysis, as appropriate. The BIA considers the criticality of identified and mapped business functions, support processes, third-party dependencies and information assets, and their interdependencies.</t>
  </si>
  <si>
    <t>RC35 - De financiële instelling voert periodiek een bedrijfsimpactanalyse (business impact analysis — BIA) uit van hun blootstelling aan ernstige verstoringen van de bedrijfsactiviteiten. In het kader van de BIA beoordeelt de financiële instelling de potentiële gevolgen van ernstige verstoringen van de bedrijfsactiviteiten aan de hand van kwantitatieve en kwalitatieve criteria, in voorkomend geval met behulp van interne en externe gegevens en scenarioanalyses. In de BIA wordt rekening gehouden met de kritieke aard van geïdentificeerde en in kaart gebrachte bedrijfsfuncties, ondersteunende processen, afhankelijkheden van derden en informatieactiva, en hun onderlinge afhankelijkheden.</t>
  </si>
  <si>
    <r>
      <t xml:space="preserve">Establish comprehensive response and recovery plans encompassing short-term and long-term recovery options. These plans must thoroughly identify potential scenarios </t>
    </r>
    <r>
      <rPr>
        <sz val="12"/>
        <color rgb="FFFF0000"/>
        <rFont val="Aptos"/>
        <family val="2"/>
      </rPr>
      <t>(based on current information on threats and on lessons learned from previous occurrences of business disruptions)</t>
    </r>
    <r>
      <rPr>
        <sz val="12"/>
        <color rgb="FF000000"/>
        <rFont val="Aptos"/>
        <family val="2"/>
      </rPr>
      <t xml:space="preserve">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r>
  </si>
  <si>
    <t xml:space="preserve">36 - The ICT response and recovery plans identify relevant scenarios, including scenarios of severe business disruptions, cyber-attacks and increased likelihood of occurrence of disruption. Those plans develop a range of scenarios based on current information on threats and on lessons learned from previous occurrences of business disruptions.
</t>
  </si>
  <si>
    <t xml:space="preserve">RC36 - De ICT-respons- en herstelplannen van de financiële instelling identificeren relevante scenario's, waaronder scenario's van ernstige bedrijfsstoringen en cyberaanvallen. Deze plannen bevatten een reeks elementen en scenario's in overeenstemming met de Artikelen 24, 26(1) en 26(2) van de Gedelegeerde Verordening (EU) 2024/1774 op basis van actuele informatie over bedreigingen en lessen die zijn getrokken na eerdere bedrijfsstoringen.
</t>
  </si>
  <si>
    <r>
      <rPr>
        <sz val="12"/>
        <rFont val="Aptos"/>
        <family val="2"/>
      </rPr>
      <t xml:space="preserve">Regularly test ICT business continuity, response, and recovery plans, particularly in collaboration with third-party service providers supporting critical or important functions. Testing should  take into account the financial entity’s BIA and the ICT risk assessment and occur on a yearly basis and whenever there are significant changes to systems supporting critical or important functions. 
Tests must be based on realistic scenarios and encompass scenarios like cyber attacks, insolvency or failure of the third-party, backup restores, and switchover between primary and redundant processing sites. 
The testing shall verify whether at least critical or important functions can be operated appropriately, for a sufficient period of time and whether the normal functioning (of the business process) may be restored. Conduct testing of crisis communication plans to ensure effective communication strategies during a crisis or major disruption. Document test results and report any identified deficiencies resulting from the tests to the management body.
</t>
    </r>
    <r>
      <rPr>
        <b/>
        <sz val="12"/>
        <color rgb="FF3E70CA"/>
        <rFont val="Aptos"/>
        <family val="2"/>
      </rPr>
      <t xml:space="preserve">
Refer to Articles 24.2-3 of the RTS RM for the specific requirements for Central counterparties and Central security depositories.</t>
    </r>
  </si>
  <si>
    <t>38 - As part of its comprehensive ICT risk  management, the supervised entity tests the ICT business continuity plans and the ICT response and recovery plans in relation to ICT systems supporting all functions at least yearly, as well as in the event of any substantive changes to ICT systems supporting critical or important functions.</t>
  </si>
  <si>
    <t>RC38 - De financiële instelling test de ICT-bedrijfscontinuïteitsplannen en de ICT-respons- en herstelplannen met betrekking tot ICT-systemen die kritieke of belangrijke functies ondersteunen, minstens jaarlijks, evenals in het geval van substantiële wijzigingen aan ICT-systemen die kritieke of belangrijke functies ondersteunen.</t>
  </si>
  <si>
    <r>
      <t xml:space="preserve">Classify ICT-related incidents based on their impact using the following criteria: number of clients/customers or financial counterparts affected, number of transactions affected, reputational damage, duration of the incident and downtime of services, geographical spread of the incident, data loss in relation to the CIA-triad, criticality of the services affected, and the overall economic impact of the incident.
An incident is considered major if (1) any malicious unauthorised access to network and information systems is identified, which may result to data losses or (2) the thresholds of two additional criteria are met (refer to the DORA RTS IM (Major Incidents) sheet for the thresholds). Also, take into account recurring incidents, where recurring incidents are considered major when (1) the incidents have occurred at least twice within 6 months, (2) the incidents have the same apparent root cause, (3) the incidents collectively categorise as a major incident. </t>
    </r>
    <r>
      <rPr>
        <strike/>
        <sz val="12"/>
        <color rgb="FFFF0000"/>
        <rFont val="Aptos"/>
        <family val="2"/>
      </rPr>
      <t xml:space="preserve"> 
</t>
    </r>
    <r>
      <rPr>
        <sz val="12"/>
        <color theme="1"/>
        <rFont val="Aptos"/>
        <family val="2"/>
      </rPr>
      <t xml:space="preserve">
</t>
    </r>
    <r>
      <rPr>
        <sz val="12"/>
        <color rgb="FFFF0000"/>
        <rFont val="Aptos"/>
        <family val="2"/>
      </rPr>
      <t>For all details see tab: DORA RTS IM (Major Incidents).</t>
    </r>
    <r>
      <rPr>
        <sz val="12"/>
        <color theme="1"/>
        <rFont val="Aptos"/>
        <family val="2"/>
      </rPr>
      <t xml:space="preserve">
The DORA Taskforce has designed a DORA incident classification tool that could be of assistence, see: </t>
    </r>
    <r>
      <rPr>
        <sz val="12"/>
        <color rgb="FFFF0000"/>
        <rFont val="Aptos"/>
        <family val="2"/>
      </rPr>
      <t xml:space="preserve">https://www.norea.nl/dora/dora-incident-classification-tool </t>
    </r>
  </si>
  <si>
    <t>N</t>
  </si>
  <si>
    <t>24 - Institutions have an incident management process to detect, manage and notify incidents which covers early warning indicators, procedures to identify, track, log, categorise and classify incidents, roles and responsibilities, communication plans, reporting of major incidents, incident response procedures.</t>
  </si>
  <si>
    <t>RC24 - De financiële instelling heeft een incidentbeheerproces om incidenten te detecteren, te beheren en te melden. Dit omvat onder meer de implementatie van (vroege) waarschuwingsindicatoren, procedures voor het identificeren, volgen, loggen, categoriseren en classificeren van incidenten, rollen en verantwoordelijkheden, communicatieplannen, rapportage van grote incidenten en incidentresponsprocedures. Het incidentbeheerproces wordt periodiek geëvalueerd.</t>
  </si>
  <si>
    <t xml:space="preserve">Cyber Threat Classification Criteria and Information Exchange
</t>
  </si>
  <si>
    <r>
      <t xml:space="preserve">Classify significant cyber threats. A threat is considered significant if it has a high probability of materialisation, could meet any of the criteria that classify as a 'major incident' when materialised, and when it could affect or could have affected critical or important functions of the financial entity, or could affect other financial entities, third party providers, clients or financial counterparts.
Cyber threat information and intelligence may be exchanged  with other financial entities, ensuring such sharing enhances digital operational resilience. In this case, ensure that the exchange  includes information such as indicators of compromise, tactics, techniques, procedures, alerts, and configuration tools. The exchange must occur within trusted communities and be governed by information-sharing arrangements that safeguard business confidentiality, personal data , and respect competition law. These arrangements shall clearly define participation conditions, address the potential involvement of public authorities and ICT third-party providers, and specify operational aspects, including the use of secure IT platforms. Notify competent authorities upon joining or leaving such arrangements.
</t>
    </r>
    <r>
      <rPr>
        <sz val="12"/>
        <color rgb="FFFF0000"/>
        <rFont val="Aptos"/>
        <family val="2"/>
      </rPr>
      <t>For all details see tab: DORA RTS IM (Major Incidents).</t>
    </r>
  </si>
  <si>
    <t xml:space="preserve">13.2
14.3
17.1
17.2
17.3
19.1
19.2
19.3
19.4
19.5
22.1 (RTS RM)
23.1 (RTS RM)
23.5 (RTS RM)
1.1 (RTS/ITS MIR)
2.1 (RTS/ITS MIR)
3.1 (RTS/ITS MIR)
4.1 (RTS/ITS MIR)
5.1 (RTS/ITS MIR)
5.2 (RTS/ITS MIR)
5.3 (RTS/ITS MIR)
5.4 (RTS/ITS MIR)
5.5 (RTS/ITS MIR)
6.1 (RTS/ITS MIR)
</t>
  </si>
  <si>
    <t>N (art 17)</t>
  </si>
  <si>
    <t>24 - Institutions have an incident management process to detect, manage and notify incidents which covers early warning indicators, procedures to identify, track, log, categorise and classify incidents, roles and responsibilities, communication plans, reporting of major incidents, incident response procedures.
31 - A documented process providing guidance on incident management is in place, which includes definition of roles and responsibilities such as the members of the crisis committee(s), as well as escalation procedures (i.e. chain of command in case of emergency).</t>
  </si>
  <si>
    <t>24 - Institutions have an incident management  rocess to detect, manage and notify incidents which covers early warning indicators, procedures to identify, track, log, categorise and classify incidents, roles and responsibilities, communication plans, reporting of major incidents, incident response procedures.</t>
  </si>
  <si>
    <t xml:space="preserve">Create communication plans to inform both internal (staff, senior management) and external (clients/customers, financial counterparts) stakeholders on incidents. Designate at least one person in the to be tasked with implementing the communication strategy for ICT- related incidents and fulfil the public and media function for that purpose. Inform affected customers promptly upon awareness of an incident that impacts them. Provide details on the incident and outline mitigating measures taken and planned. Report major incidents to the regulator, involving three stages: 1) initial notification upon discovering the incident (within 4 hours from the moment of classification of the incident as major, but no later than 24 hours from the time of detection of the incident) , 2) intermediate report on incident developments (within 72 hours from the submission of the initial notification even where the status or the handling of the incident have not changed, or when regular activities have been recovered), and 3) the final report with the root cause analysis and follow-up actions (no later than one month from the submission of the latest updated intermediate report). 
The reporting obligations may be outsourced to a third-party service provider. In case of such outsourcing, the financial entity remains fully responsible for the fulfilment of the incident reporting requirements.
Also provide notifications to the regulator on significant cyber threats. The incident reports and notifications on cyber threats shall follow the content guidelines defined in the corresponding RTS/ITS. </t>
  </si>
  <si>
    <t>25 - Institutions implement communication policies for internal staff and for external stakeholders.</t>
  </si>
  <si>
    <t>RC25 - De financiële instelling heeft crisiscommunicatieplannen die het mogelijk maken ten minste ernstige ICT-gerelateerde incidenten of kwetsbaarheden op verantwoordelijke wijze bekend te maken aan cliënten en tegenpartijen en, in voorkomend geval, aan het publiek.</t>
  </si>
  <si>
    <t>16.1 (RTS RM)
16.2 (RTS RM)
16.3 (RTS RM)
16.4 (RTS RM)
16.5 (RTS RM)</t>
  </si>
  <si>
    <t xml:space="preserve">Put in place measures to mitigate the risk of unintentional alteration or intentional manipulation during development, maintenance, and deployment in production. Protect the integrity and confidentiality of data in non-production environments. Store only anonymized, pseudonymized, or randomized production data. 
Production data that are not anonymized, not pseudonymized or not randomized may be stored only for specific testing occasions, for limited periods of time and following the approval by the relevant function and, for financial entities other than microenterprises, the reporting of such occasions to the ICT
risk management function. </t>
  </si>
  <si>
    <t>15.1 (RTS RM)
15.2 (RTS RM)
15.3 (RTS RM)
15.4 (RTS RM)
15.5 (RTS RM)</t>
  </si>
  <si>
    <t>3.5 (RTS TPPM)
3.9 (RTS TPPM)
5.2 (RTS TPPM)
6.1 (RTS TPPM)
6.2 (RTS TPPM)
6.3 (RTS TPPM)</t>
  </si>
  <si>
    <t>44 - The institution has criteria and processes in place to identify, assess and monitor third party
service providers and concentration.</t>
  </si>
  <si>
    <t>RC44- De financiële instelling heeft criteria en processen gedefinieerd en geïmplementeerd op alle fasen van uitbesteding om het ICT-risico met inbegrip van het concentratierisico van derde aanbieders te identificeren, te beoordelen en te monitoren, in overeenstemming met de vereisten van Verordening (EU) 2022/2554, artikel 28(4) en 28(5)
- Het beleid vereist dat ICT-diensten ter ondersteuning van kritieke of belangrijke functies die door derde aanbieders van ICT-diensten worden verleend, aan een onafhankelijke evaluatie worden onderworpen Gedelegeerde Verordening (EU) 2024/1773, 3(7)
-  In het beleid wordt het zorgvuldigheidsproces voor de selectie en beoordeling van de potentiële derde aanbieders van ICT-diensten vastgesteld en wordt aangegeven welke elementen moeten worden gebruikt voor het vereiste zekerheidsniveau met betrekking tot de prestaties van de derde aanbieder van ICT-diensten Gedelegeerde Verordening (EU) 2024/1773  artikel 6(3) en 8(3)
-  Het beleid vereist dat in de contractuele overeenkomsten de maatregelen en kernindicatoren worden gespecificeerd om de prestaties van derde aanbieders van ICT-diensten doorlopend te monitoren inclusief sancties indien nodig Gedelegeerde Verordening (EU) 2024/1773  artikel 9</t>
  </si>
  <si>
    <t>28.7
30.1
30.2
3.9 (RTS TPPM)</t>
  </si>
  <si>
    <t>RC49 - Waar de contractuele afspraken over het gebruik van ICT-diensten, ter ondersteuning van kritieke of belangrijke functies, voorzien in onderuitbesteding, beoordeelt de financiële instelling of en hoe potentiële lange of complexe ketens van onderuitbesteding van invloed kunnen zijn op hun vermogen om de gecontracteerde functies volledig te monitoren en op het vermogen van de bevoegde autoriteit om in dat verband doeltreffend toezicht uit te oefenen op de financiële instelling (Verordening (EU) 2022/2554, Artikel 29(2)). 
- Daarbij voert de financiële instelling periodiek risicobeoordelingen en due diligence onderzoeken uit volgens de vereisten van de Gedelegeerde Verordening 2025/532, Artikel 3. 
- Verder worden de beschrijving en voorwaarden waaronder ICT-diensten ter ondersteuning van een kritieke of belangrijke functie kunnen worden (onder)uitbesteed schriftelijk vastgelegd in contractuele regelingen met de derde partij dienstverlener inclusief afspraken over tijdig informeren in het geval van beoogde materiele veranderingen  (Gedelegeerde Verordening 2025/532, Artikel 4 en 5).</t>
  </si>
  <si>
    <r>
      <t xml:space="preserve">Ensure the contract </t>
    </r>
    <r>
      <rPr>
        <sz val="12"/>
        <rFont val="Aptos"/>
        <family val="2"/>
      </rPr>
      <t xml:space="preserve">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
</t>
    </r>
    <r>
      <rPr>
        <sz val="12"/>
        <color rgb="FFFF0000"/>
        <rFont val="Aptos"/>
        <family val="2"/>
      </rPr>
      <t>For all details see tab: DORA RTS TPPM &amp; DORA RTS SCM.</t>
    </r>
  </si>
  <si>
    <t xml:space="preserve">26.4
30.3
30.4
9.1 (RTS TPPM)
9.2 (RTS TPPM)
4.1 (RTS SCM)
4.2 (RTS SCM)
6.1 (RTS SCM)
</t>
  </si>
  <si>
    <r>
      <t xml:space="preserve">Secure rights for continuous performance monitoring, including </t>
    </r>
    <r>
      <rPr>
        <sz val="12"/>
        <rFont val="Calibri"/>
        <family val="2"/>
        <scheme val="minor"/>
      </rPr>
      <t xml:space="preserve">unrestricted rights to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When negotiating contractual arrangements, consider the use of standard contractual clauses developed by public authorities for specific services.
Require the service provider's participation in the entity's (advanced) testing program (TLPT), where required. Where participation of an ICT third-party service provider in TLPT may adversely impact services or data confidentiality for customers outside the scope of DORA, it may be agreed in writing to perform a pooled TLPT. 
</t>
    </r>
    <r>
      <rPr>
        <sz val="12"/>
        <color rgb="FFFF0000"/>
        <rFont val="Calibri"/>
        <family val="2"/>
        <scheme val="minor"/>
      </rPr>
      <t>For all details see tab: DORA RTS TPPM &amp; DORA RTS SCM.</t>
    </r>
    <r>
      <rPr>
        <sz val="12"/>
        <rFont val="Calibri"/>
        <family val="2"/>
        <scheme val="minor"/>
      </rPr>
      <t xml:space="preserve">
</t>
    </r>
  </si>
  <si>
    <t>43 - The financial entity has a policy in place that specifies the relevant contractual arrangements
are in written form. The policy also specifies that the relevant contractual arrangements include the right for the financial entity to access information, to carry out inspections and audits, and to perform tests on ICT.</t>
  </si>
  <si>
    <t>RC43 - De financiële instelling heeft een beleid gedefinieerd en geïmplementeerd met betrekking tot de contractuele overeenkomsten inzake het gebruik van door derde aanbieders verleende ICT diensten die kritieke of belangrijke functies ondersteunen dat borgt dat: 
- relevante contractuele regelingen schriftelijk zijn overeengekomen;  
- alle elementen bevatten die worden genoemd in Artikel 30(2) en (3) van Verordening (EU) 2022/2554,  8(1) en 3(6) van de Gedelegeerde Verordening (EU) 2024/1773
Het beleid specificeert ook dat de relevante contractuele regelingen het recht voor de financiële instelling (of gemachtigde partij) omvatten om toegang te krijgen tot informatie, inspecties en audits uit te voeren, en tests op ICT uit te voeren. Hiervoor vereist het beleid dat de financiële instelling de methoden gebruikt die onder artikel 8(2) en 8(3) van de Gedelegeerde Verordening (EU) 2024/1773 vallen. De contractuele overeenkomsten met ICT dienstverleners voldoen aan de hierbovengenoemde beleidseisen.</t>
  </si>
  <si>
    <r>
      <t xml:space="preserve">Delineate critical and important ICT services in contracts with third-party ICT service providers, specifying conditions for subcontracting. Require continual monitoring of subcontracted services supporting critical functions to ensure compliance with contractual obligations. Detail monitoring and reporting responsibilities of the third-party service provider to the financial entity, including risk assessments related to subcontractor locations and data ownership. Mandate incident response and business continuity plans for subcontractors, along with adherence to specified service levels and security standards. Retain termination rights for the financial entity in cases of unauthorized subcontracting or failure to meet agreed-upon service levels. Implement changes relative to contractual agreements as soon as possible and document the planned timeline for the implementation.
</t>
    </r>
    <r>
      <rPr>
        <sz val="12"/>
        <color rgb="FFFF0000"/>
        <rFont val="Calibri"/>
        <family val="2"/>
        <scheme val="minor"/>
      </rPr>
      <t>For all details see tab: DORA RTS TPPM &amp; DORA RTS SCM.</t>
    </r>
  </si>
  <si>
    <t>48 - Where the contractual arrangements on the use of ICT services supporting critical or important functions provide for subcontracting, the financial entity assesses whether and how potentially long or complex chains of subcontracting may impact their ability to fully monitor the contracted functions and the ability of the competent authority to effectively supervise the financial entity in that respect. Besides, the financial entity periodically carries out risk assessments and due diligence. Furthermore, the description and conditions under which ICT services supporting a critical or important function may be  subcontracted are established in written contractual arrangements with the third-party service provider.</t>
  </si>
  <si>
    <t>Y (art. 28.1 letter B mentions a proportionate approach to managing third-parties).</t>
  </si>
  <si>
    <t>45 - As part of its ICT risk management framework, the institution adopts, and regularly reviews a strategy on ICT third-party risk. The strategy on ICT third-party risk includes a policy on the use of ICT services supporting critical or important functions provided by ICT third-party service providers.
48 - Where the contractual arrangements on the  use of ICT services supporting critical or important functions provide for subcontracting, the financial entity assesses whether and how potentially long or complex chains of subcontracting may impact their ability to fully monitor the contracted functions and the ability of the competent authority to effectively supervise the financial entity in that respect. Besides, the financial entity periodically carries out risk assessments and due diligence. Furthermore, the description and  onditions under which ICT services supporting a critical or important function may be subcontracted are established in written contractual arrangements with the third-party service provider.</t>
  </si>
  <si>
    <t>RC45 - De financiële instelling beheert het ICT risico van derde aanbieders als integrerend onderdeel van het ICT-risicobeheerraamwerk en stelt in dit kader een strategie inzake ICT risico van derde aanbieders vast, ïmplementeert deze en herziet de strategie regelmatig.
- De strategie voor ICT-derdepartijrisico's omvat een beleid voor het gebruik van door derde aanbieders verleende ICT-diensten die kritieke of belangrijke functies* ondersteunen (Verordening (EU) 2022/2554, artikel 28(1) en 28(2)). 
- Op basis van een beoordeling van het algehele risicoprofiel van de financiële instelling en de schaal en complexiteit van de zakelijke diensten, evalueert het leidinggevend orgaan regelmatig de vastgestelde risico’s met betrekking tot de contractuele overeenkomsten inzake het gebruik van ICT-diensten die kritieke of belangrijke functies ondersteunen.
RC48 - De financiële instelling heeft beleidslijnen opgesteld en geïmplementeerd voor het beheer van het ICT-risico van derde aanbieders. 
- Het leidinggevend orgaan evalueert het beleid ten minste eenmaal per jaar 
(Gedelegeerde Verordening (EU) 2024/1773, Artikel 3(1)).
- Het beleid wijst duidelijk de interne verantwoordelijkheden toe voor de goedkeuring, het beheer, de controle en de documentatie van relevante contractuele overeenkomsten en zorgt ervoor dat binnen de financiële instelling passende vaardigheden, ervaring en kennis worden behouden om effectief toezicht te houden op de relevante contractuele regelingen (Gedelegeerde Verordening (EU) 2024/1773, Artikel 3(3)).
- In het beleid wordt duidelijk aangegeven welke rol of welk lid van het hoger leidinggevend personeel verantwoordelijk is voor het toezicht op deze relevante contractuele overeenkomsten. 
- In het beleid wordt gespecificeerd hoe die rol of dat lid van het hoger leidinggevend personeel met de controlefuncties samenwerkt, tenzij die/dat er deel van uitmaakt, en worden de rapportagelijnen voor het leidinggevend orgaan vastgesteld, met inbegrip van de aard van de te rapporteren informatie en de te verstrekken documenten. 
- In het beleid wordt ook de frequentie van die rapportage vastgesteld. De rapportages worden daadwerkelijk uitgebracht conform de in het beleid voorgeschreven vereisten ten aanzien van inhoud en frequentie en vervolgens inhoudelijk besproken in het leidinggevend orgaan.
 (Gedelegeerde Verordening (EU) 2024/1773, Artikel 3(5)).</t>
  </si>
  <si>
    <t>Y (art. 28.1 letter B  en art. 28.4)</t>
  </si>
  <si>
    <t>42 - Before a contractual arrangement on the use of ICT services is concluded, the supervised entity performed a risk assessment at financial entity level and, where applicable, at consolidated and subconsolidated level. The risk assessment considered the impact of the provision of ICT services supporting critical or important functions by ICT third-party service providers on the financial entity.
43 - The financial entity has a policy in place that specifies the relevant contractual arrangements
are in written form. The policy also specifies that the relevant contractual arrangements include the right for the financial entity to access information, to carry out inspections and audits, and to perform tests on ICT.
44 - The institution has criteria and processes in place to identify, assess and monitor third party
service providers and concentration.</t>
  </si>
  <si>
    <t>RC42 - De financiële instelling heeft beleidslijnen, procedures, protocollen en processen gedefinieerd en geïmplementeerd die borgen dat voordat een contractuele regeling over het gebruik van ICT-diensten wordt afgesloten, de financiële instelling een risicoanalyse uitvoert om te toetsen of de instelling voldoet aan de gedefinieerde risicobereidheid voor ICT risico derde aanbieders en  uitbestedingsrisico:
- op het niveau van de financiële entiteit en, indien van toepassing;
- op geconsolideerd en sub-geconsolideerd niveau. 
De risicoanalyse houdt rekening met:
- alle relevante vereisten die zijn vastgelegd in Verordening 2022/2554 en toepasselijke sectorale EU-wetgeving; 
- met de impact van de levering van ICT-diensten ter ondersteuning van kritieke of belangrijke functies door ICT-dienstverleners van derden op de financiële instelling; en,
- alle risico's die worden gedekt door artikel 5 (ex ante risk assessment) van de Gedelegeerde Verordening (EU) 2024/1773.
RC43 - De financiële instelling heeft een beleid gedefinieerd en geïmplementeerd met betrekking tot de contractuele overeenkomsten inzake het gebruik van door derde aanbieders verleende ICT diensten die kritieke of belangrijke functies ondersteunen dat borgt dat: 
- relevante contractuele regelingen schriftelijk zijn overeengekomen;  
- alle elementen bevatten die worden genoemd in Artikel 30(2) en (3) van Verordening (EU) 2022/2554,  8(1) en 3(6) van de Gedelegeerde Verordening (EU) 2024/1773
Het beleid specificeert ook dat de relevante contractuele regelingen het recht voor de financiële instelling (of gemachtigde partij) omvatten om toegang te krijgen tot informatie, inspecties en audits uit te voeren, en tests op ICT uit te voeren. Hiervoor vereist het beleid dat de financiële instelling de methoden gebruikt die onder artikel 8(2) en 8(3) van de Gedelegeerde Verordening (EU) 2024/1773 vallen. De contractuele overeenkomsten met ICT dienstverleners voldoen aan de hierbovengenoemde beleidseisen.
RC44 - De financiële instelling heeft criteria en processen gedefinieerd en geïmplementeerd op alle fasen van uitbesteding om het ICT-risico met inbegrip van het concentratierisico van derde aanbieders te identificeren, te beoordelen en te monitoren, in overeenstemming met de vereisten van Verordening (EU) 2022/2554, artikel 28(4) en 28(5)
- Het beleid vereist dat ICT-diensten ter ondersteuning van kritieke of belangrijke functies die door derde aanbieders van ICT-diensten worden verleend, aan een onafhankelijke evaluatie worden onderworpen Gedelegeerde Verordening (EU) 2024/1773, 3(7)
-  In het beleid wordt het zorgvuldigheidsproces voor de selectie en beoordeling van de potentiële derde aanbieders van ICT-diensten vastgesteld en wordt aangegeven welke elementen moeten worden gebruikt voor het vereiste zekerheidsniveau met betrekking tot de prestaties van de derde aanbieder van ICT-diensten Gedelegeerde Verordening (EU) 2024/1773  artikel 6(3) en 8(3)
-  Het beleid vereist dat in de contractuele overeenkomsten de maatregelen en kernindicatoren worden gespecificeerd om de prestaties van derde aanbieders van ICT-diensten doorlopend te monitoren inclusief sancties indien nodig Gedelegeerde Verordening (EU) 2024/1773  artikel 9.</t>
  </si>
  <si>
    <t xml:space="preserve">Maintain a comprehensive register of information related to contractual arrangements with third-party service providers, distinguishing those supporting critical/important functions. Ensure that the register is in line with all mandatory fields as defined in the ITS on the register of information.  </t>
  </si>
  <si>
    <t>N (art. 28.3)</t>
  </si>
  <si>
    <t>RC46 - Als onderdeel van het kader voor ICT risicobeheer handhaaft en actualiseert de financiële instelling op het niveau van de entiteit en op geconsolideerd niveau een informatieregister met betrekking tot alle contractuele overeenkomsten over het gebruik van door derde aanbieders verleende ICT diensten met een onderscheid tussen die welke van toepassing zijn op ICT diensten ter ondersteuning van kritieke en belangrijke functies en die welke daarop niet van toepassing zijn (Verordening (EU) 2022/2554, Artikel 28(3)).</t>
  </si>
  <si>
    <t>N (art. 28.5 Level 1 and art. 6 TPPM)</t>
  </si>
  <si>
    <r>
      <t xml:space="preserve">Develop and periodically test exit strategies and plans, considering risks related to third-party service providers, including potential failure, service quality deterioration, business disruption, and termination of contractual arrangements. Ensure that the exit plan is realistic, feasible, based on plausible scenarios and reasonable assumptions and shall have a planned implementation schedule compatible with the exit and termination terms established in the relevant contractual arrangements. Also, ensure smooth exit and workload migration to another service provider without business disruption, compliance loss, or service quality decline.
The DORA Taskforce has designed an exit plan template that could be of assistence, see: </t>
    </r>
    <r>
      <rPr>
        <sz val="12"/>
        <color rgb="FFFF0000"/>
        <rFont val="Aptos"/>
        <family val="2"/>
      </rPr>
      <t>https://www.norea.nl/dora/dora-template-exit-plan</t>
    </r>
    <r>
      <rPr>
        <sz val="12"/>
        <color theme="1"/>
        <rFont val="Aptos"/>
        <family val="2"/>
      </rPr>
      <t xml:space="preserve"> </t>
    </r>
  </si>
  <si>
    <t>Y (art. 28.3 Level 1 refers to art. 4.2 Level 1)</t>
  </si>
  <si>
    <t>46 - For ICT services supporting critical or  mportant functions, the financial institution has exit strategies in place. These exit strategies take into account the risks that may emerge at the level of ICT third-party service providers, in particular a possible failure on their part, a deterioration of the quality of the ICT services provided, any business disruption due to inappropriate or failed provision of ICT services or any material risk arising in relation to the appropriate and continuous deployment of the respective ICT service, or the termination of contractual arrangements with ICT third-party service providers under any circumstance.</t>
  </si>
  <si>
    <t>RC47 -De financiële instelling stelt voor ICT-diensten die kritieke of belangrijke functies ondersteunen, exit-strategieën op. Deze exitstrategieën houden rekening met de risico's die kunnen ontstaan bij ICT-dienstverleners van derden, met name een mogelijk falen van deze aanbieders, een verslechtering van de kwaliteit van de geleverde ICT-diensten, elke bedrijfsstoring als gevolg van ongeschikte of mislukte levering van ICT-diensten of elk materieel risico dat ontstaat in verband met de juiste en continue inzet van de betreffende ICT-dienst, of de beëindiging van contractuele regelingen met ICT-dienstverleners van derden onder welke omstandigheid dan ook (Verordening (EU) 2022/2554, Artikel 28(8)).</t>
  </si>
  <si>
    <t>N (art. 28.4 Level 1)</t>
  </si>
  <si>
    <r>
      <t xml:space="preserve">With regards to subcontracts that support a critical or important function:
- Implement due diligence procedures to evaluate third-party ICT service providers' subcontracting practices. 
- Identify all subcontractors that provide ICT services that support critical or important functions or material parts thereof, to notify and inform the financial entity of those subcontractors,
- Ensure that the contractual arrangements with the subcontractors thereof enable the financial entity to comply with its own obligations.
- Ensure in contract with ICT third-party service provider that the subcontractor grants the same contractual rights of access and inspection as those granted by the ICT third-party service provider. 
- Assess the third-party provider's organizational structure, resources, and information security standards, including incident response and risk management mechanisms with regards to the subcontractor. 
- Assess financials entities own organizational structure, resources, and information security standards, including incident response and risk management mechanisms with regards to the ICT service provider and subcontractors.
- Assess the impact on digital operational resilience and financial soundness of a possible failure of a subcontractor
- Assess the location of the potential subcontractors
- Assess the ICT concentration risks at entity level in accordance
- Address any barriers to audit and access rights for competent authorities and the financial institution.
</t>
    </r>
    <r>
      <rPr>
        <sz val="12"/>
        <color rgb="FFFF0000"/>
        <rFont val="Calibri"/>
        <family val="2"/>
        <scheme val="minor"/>
      </rPr>
      <t>For all details see tab: DORA RTS SCM.</t>
    </r>
  </si>
  <si>
    <r>
      <rPr>
        <sz val="12"/>
        <color rgb="FF000000"/>
        <rFont val="Aptos"/>
      </rPr>
      <t xml:space="preserve">1 (RTS SCM)
2 (RTS SCM)
3.1 (RTS SCM)
3.2 (RTS SCM)
3.3 (RTS SCM)
</t>
    </r>
    <r>
      <rPr>
        <sz val="12"/>
        <color rgb="FFFF0000"/>
        <rFont val="Aptos"/>
      </rPr>
      <t xml:space="preserve">4 (RTS SCM)
</t>
    </r>
    <r>
      <rPr>
        <strike/>
        <sz val="12"/>
        <color rgb="FFFF0000"/>
        <rFont val="Aptos"/>
      </rPr>
      <t xml:space="preserve">4.1 (RTS SCM)
4.2 (RTS SCM)
5.3 (RTS SCM)
5.4 (RTS SCM)
</t>
    </r>
    <r>
      <rPr>
        <sz val="12"/>
        <color rgb="FF000000"/>
        <rFont val="Aptos"/>
      </rPr>
      <t xml:space="preserve">5.1 (RTS SCM)
5.2 (RTS SCM)
</t>
    </r>
    <r>
      <rPr>
        <strike/>
        <sz val="12"/>
        <color rgb="FFFF0000"/>
        <rFont val="Aptos"/>
      </rPr>
      <t xml:space="preserve">5.3 (RTS SCM)
5.4 (RTS SCM)
</t>
    </r>
  </si>
  <si>
    <r>
      <rPr>
        <sz val="12"/>
        <color rgb="FF000000"/>
        <rFont val="Aptos"/>
      </rPr>
      <t xml:space="preserve">Y (RTS SCM general explanation: Financial entities vary widely in size, structure, and internal organisation and in the nature and complexity of their activities and operations. It is necessary to take into account that diversity while imposing certain fundamental regulatory requirements which are </t>
    </r>
    <r>
      <rPr>
        <b/>
        <sz val="12"/>
        <color rgb="FF000000"/>
        <rFont val="Aptos"/>
      </rPr>
      <t xml:space="preserve">appropriate </t>
    </r>
    <r>
      <rPr>
        <sz val="12"/>
        <color rgb="FF000000"/>
        <rFont val="Aptos"/>
      </rPr>
      <t>for all financial entities when developing the policy regarding contractual arrangements on the use of ICT services supporting critical or important functions by ICT third-party providers (‘the policy), and to ensure that those requirements are applied in a manner that is proportionate.
This is also reflected in article 1 of RTS SCM)</t>
    </r>
  </si>
  <si>
    <t>48 - Where the contractual arrangements on the  use of ICT services supporting critical or important functions provide for subcontracting, the financial entity assesses whether and how potentially long or complex chains of subcontracting may impact their ability to fully monitor the contracted functions and the ability of the competent authority to effectively supervise the financial entity in that respect. Besides, the financial entity periodically carries out risk assessments and due diligence. Furthermore, the description and  onditions under which ICT services supporting a critical or important function may be subcontracted are established in written contractual arrangements with the third-party service provider.</t>
  </si>
  <si>
    <r>
      <t xml:space="preserve">With regards to subcontracts that support a critical or important function:
Establish a risk management process to oversee subcontracting activities effectively. Monitor the entire ICT subcontracting chain, documenting conditions and ensuring compliance with contractual obligations and the obligation to maintain and update the register of information. Review contractual documentation to verify adherence to established conditions throughout the subcontracting chain. Require advance notice of significant changes to subcontracting arrangements, enabling thorough risk assessment and mitigation. Ensure that the right to approve changes or request modifications to material subcontracting activities is added to the contracts with the third-party ICT service providers that provide critical or important functions. Implement proactive measures to address identified risks and enhance subcontracting oversight.
</t>
    </r>
    <r>
      <rPr>
        <sz val="12"/>
        <color rgb="FFFF0000"/>
        <rFont val="Aptos"/>
        <family val="2"/>
      </rPr>
      <t>For all details see tab: DORA RTS SCM.</t>
    </r>
  </si>
  <si>
    <t>Y (refer to 18,1)</t>
  </si>
  <si>
    <t>48 - Where the contractual arrangements on the  se of ICT services supporting critical or important functions provide for subcontracting, the financial entity assesses whether and how potentially long or complex chains of subcontracting may impact their ability to fully monitor the contracted functions and the ability of the competent authority to effectively supervise the financial entity in that respect. Besides, the financial entity periodically carries out risk assessments and due diligence. Furthermore, the description and  onditions under which ICT services supporting a critical or important function may be subcontracted are established in written contractual arrangements with the third-party service provider.</t>
  </si>
  <si>
    <r>
      <t xml:space="preserve">With regards to subcontracts that support a critical or important function:
Institute a process of continuous improvement and monitoring to enhance subcontracting practices and mitigate associated risks. Regularly review and update subcontracting conditions based on changing business environments and risk assessments. Conduct periodic assessments of subcontracting criteria, including ICT threats, concentration risks, and geopolitical factors. Monitor and evaluate the effectiveness of subcontracting controls through contractual rights of access and inspection. Proactively identify and address any deficiencies or emerging risks to strengthen subcontracting governance and oversight.
</t>
    </r>
    <r>
      <rPr>
        <sz val="12"/>
        <color rgb="FFFF0000"/>
        <rFont val="Calibri"/>
        <family val="2"/>
        <scheme val="minor"/>
      </rPr>
      <t>For all details see tab: DORA RTS SCM.</t>
    </r>
  </si>
  <si>
    <r>
      <t xml:space="preserve">Establish a risk-based digital operational resilience testing program encompassing identification, classification, and full remediation of test deficiencies based on risk landscape and criticality of assets and services. Utilize independent internal or external parties for conducting tests, ensuring clear Segregation of Duties (SoD). Conduct </t>
    </r>
    <r>
      <rPr>
        <sz val="12"/>
        <color rgb="FFFF0000"/>
        <rFont val="Aptos"/>
        <family val="2"/>
      </rPr>
      <t>at least once a year</t>
    </r>
    <r>
      <rPr>
        <sz val="12"/>
        <color theme="1"/>
        <rFont val="Aptos"/>
        <family val="2"/>
      </rPr>
      <t xml:space="preserve"> tests on all systems and applications supporting critical or important functions (see controls 19-20 for the digital operational resilience tests). </t>
    </r>
  </si>
  <si>
    <t>24.1
24.2
24.3
24.4
24.5
24.6
25.1</t>
  </si>
  <si>
    <t>Y (art. 24.1 and 24.3  and 25.1  Level 1 refer to article 4.2 Level 1)</t>
  </si>
  <si>
    <t>18 - The institution has a digital operational  esilience testing programme including tests, such as vulnerability assessments and scans, open source analyses, network security assessments, gap analyses, physical security reviews, questionnaires and scanning software solutions, source code reviews, scenario-based tests, compatibility testing, performance testing, end to-end testing and penetration testing.</t>
  </si>
  <si>
    <t>RC18 - De financiële instelling heeft een testprogramma voor het testen van de digitale operationele weerbaarheid opgesteld dat voorziet in de uitvoering van passende tests, zoals kwetsbaarheidsbeoordelingen en -scans, opensourceanalyses,
netwerkbeveiligingsbeoordelingen, kloofanalyses, beoordelingen van fysieke beveiliging, vragenlijsten en scanningsoftwareoplossingen, beoordelingen van broncodes indien mogelijk, scenariogebaseerde tests, compatibiliteitstests, prestatietests,
eind-tot-eindtests en penetratietests. Het programma borgt dat ten minste eenmaal per jaar passende tests worden uitgevoerd op alle ICT-systemen en -toepassingen die kritieke of belangrijke functies ondersteunen.</t>
  </si>
  <si>
    <t>Threat-led Penetration Testing (TLPT)</t>
  </si>
  <si>
    <t>26.1
26.2
26.3
26.5
26.6
26.7
26.8
27.1
27.2
27.3
2 (RTS TLPT)
3 (RTS TLPT)
4 (RTS TLPT)
5 (RTS TLPT)
6 (RTS TLPT)
7 (RTS TLPT)
8 (RTS TLPT)
9 (RTS TLPT)
10 (RTS TLPT)
11 (RTS TLPT)
12 (RTS TLPT)
13 (RTS TLPT)</t>
  </si>
  <si>
    <t>Y (art. 26.8 Level 1 refers to art 4.2 Level 1)</t>
  </si>
  <si>
    <r>
      <t>Engage either internal or external TLPT testers, with external testers contracted every third TLPT cycle. Ensure internal testers are regulator-approved, possess adequate resources, and engage external threat intelligence providers. Select TLPT testers based on reputation, expertise in threat intelligence, penetration testing, and red te</t>
    </r>
    <r>
      <rPr>
        <sz val="12"/>
        <rFont val="Aptos"/>
        <family val="2"/>
      </rPr>
      <t xml:space="preserve">am practices, relevant certifications, independent assurance, and indemnity insurance coverage. Ensure that contracts concluded with external testers require a sound management of the TLPT results and that any data processing thereof, including any generation, store, aggregation, draft, report, communication or destruction, do not create risks. 
</t>
    </r>
    <r>
      <rPr>
        <sz val="12"/>
        <color theme="1"/>
        <rFont val="Aptos"/>
        <family val="2"/>
      </rPr>
      <t xml:space="preserve">
</t>
    </r>
    <r>
      <rPr>
        <sz val="12"/>
        <rFont val="Aptos"/>
        <family val="2"/>
      </rPr>
      <t xml:space="preserve">Ensure independence of teams where internal and external testers operate separately, and verify relevant certifications, independent assurance, and indemnity insurance coverage. 
</t>
    </r>
    <r>
      <rPr>
        <b/>
        <sz val="12"/>
        <color rgb="FF3E70CA"/>
        <rFont val="Aptos"/>
        <family val="2"/>
      </rPr>
      <t>*Note that this control is only applicable for financial institutions wich are eligible for TLPT. Refer to the RTS on TLPT for more information on applicability.</t>
    </r>
  </si>
  <si>
    <t>9.4 (b)
12.4
13.1 (RTS RM)
13.2 (RTS RM)</t>
  </si>
  <si>
    <t>22 - The institution has, as part of the safeguards ensuring the security of networks against intrusions, malware and data misuse, developed, documented and implemented network security management covering segregation and segmentation, documentation of connections and data flows, separate and dedicated networks, the identification and implementation of network access controls, encryption of network connections, network design in line with security requirements, the securing of network traffic between the internal networks and the outside world, the management and review of firewall rules and connection filters, periodical reviews of the network security to identify potential vulnerabilities implementation of a secure configuration baseline for all network assets and the hardening of network components. These also include mechanisms to detect malwarerelated activities.</t>
  </si>
  <si>
    <t>RC22 - De financiële instelling heeft passende en proportionele maatregelen geïmplementeerd die netwerken tegen inbraken en misbruik van gegevens moet beveiligen. Hieronder vallen beveiligingsmaatregelen zoals firewalls, SIEM, (micro)netwerksegmentatie, IDS/IPS, netwerkencryptie en anti-malware oplossingen.</t>
  </si>
  <si>
    <r>
      <t>Implement controls to prevent and detect unauthorized network connections. Establish and maintain a secure configuration baseline for all network components, following vendor instructions, industry standards, and best practices. Ensure Confidentiality, Integrity, and Availability (CIA) of data during network transmission. Prevent and detect data leakage, and secure data transfer with external parties. Implement measures to secure network traffic between internal networks and the internet/external connections. Apply encryption for all communication protocols over corporate, public, domestic, thirdparty, and wireless networks, based on data classification and risk assessments. 
Regularly review roles and responsibilities for defining, implementing, approving, changing, and reviewing firewall rules and connection filters.</t>
    </r>
    <r>
      <rPr>
        <strike/>
        <sz val="12"/>
        <rFont val="Aptos"/>
        <family val="2"/>
      </rPr>
      <t xml:space="preserve">
</t>
    </r>
    <r>
      <rPr>
        <sz val="12"/>
        <rFont val="Aptos"/>
        <family val="2"/>
      </rPr>
      <t xml:space="preserve">
</t>
    </r>
    <r>
      <rPr>
        <sz val="12"/>
        <color theme="1"/>
        <rFont val="Aptos"/>
        <family val="2"/>
      </rPr>
      <t>Financial entities shall perform the review of firewall rules and connections filters on a regular basis according to the classification and overall risk profile of ICT systems involved. For the ICT systems supporting critical or important functions, the financial entities shall verify the adequacy of the existing firewall rules and connection filters at least every six months.</t>
    </r>
  </si>
  <si>
    <t>22 - The institution has, as part of the safeguards ensuring the security of networks against intrusions, malware and data misuse, developed, documented and implemented network security management covering segregation and segmentation, documentation of connections and data flows, separate and dedicated networks, the identification and implementation of network access controls, encryption of network connections, network design in line with security requirements, the securing of network traffic between the internal networks and the outside world, the management and review of firewall rules and connection filters, periodical reviews of the network security to identify potential vulnerabilities implementation of a secure configuration baseline for all network assets and the hardening of network components. These also include mechanisms to detect malware related activities.</t>
  </si>
  <si>
    <t>Put in place mechanisms to detect anomalous activities, including network performance issues, incidents (reported by the third-parties in the services that they provide), and potential material single points of failure. The mechanisms shall enable multi-layers of control, define alerting thresholds, monitoring on specific events and criteria to automatically trigger incident response. Identify and implement tools generating alerts of anomalous activities and behaviour, at least for ICT assets and information assets supporting critical or important functions. Devote sufficient resources to detection and monitoring activities, especially to cybersecurity attacks.</t>
  </si>
  <si>
    <t>10.1
10.2
10.3
10.4
9.1 (RTS RM)
9.2 (RTS RM)
12.1 (RTS RM)
12.2 (RTS RM)
23.2 (RTS RM)
23.3 (RTS RM)
23.4 (RTS RM)</t>
  </si>
  <si>
    <t>Y (art. 10 Level 1 and RTS RM)</t>
  </si>
  <si>
    <r>
      <rPr>
        <sz val="12"/>
        <color rgb="FFFF0000"/>
        <rFont val="Aptos"/>
      </rPr>
      <t>Establish, document and implement procedures, protocols and tools for logging of anomalies.</t>
    </r>
    <r>
      <rPr>
        <sz val="12"/>
        <color rgb="FF000000"/>
        <rFont val="Aptos"/>
      </rPr>
      <t xml:space="preserve"> 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
</t>
    </r>
    <r>
      <rPr>
        <b/>
        <sz val="12"/>
        <color rgb="FF3E70CA"/>
        <rFont val="Aptos"/>
      </rPr>
      <t>*Data reporting service providers shall, in addition, have in place systems that can effectively check trade reports for completeness, identify omissions and obvious errors, and request re-transmission of those reports.</t>
    </r>
  </si>
  <si>
    <t>23 - Institutions have developed, documented, and implemented logging procedures, protocols and tools to enable detection of anomalous activities.</t>
  </si>
  <si>
    <t>RC23 - De financiële instelling heeft loggingprocedures, -protocollen en -tools ontwikkeld, gedocumenteerd en geïmplementeerd om de detectie en opvolging van afwijkende activiteiten mogelijk te maken.</t>
  </si>
  <si>
    <t>9.2
9.3
11.2 (RTS RM)
20.1 (RTS RM)</t>
  </si>
  <si>
    <t>Y (art. 9 Level 1 and RTS RM)</t>
  </si>
  <si>
    <t>26 - The supervised entity has implemented data protection procedures, protocols and tools.
16 - The information security policy refers to (i) ensuring the security of networks;
(ii) safeguards against intrusions and data misuse;
(iii) preserving the availability, authenticity, integrity, and confidentiality of data, including via the use of cryptographic techniques;
(iv) guaranteeing an accurate and prompt data transmission without major disruptions and undue delays.</t>
  </si>
  <si>
    <t>RC26 - Als onderdeel van de beleidslijnen, procedures, protocollen en tools voor ICT-beveiliging ontwikkelen, documenteren en implementeren financiële entiteiten een procedure voor gegevens- en systeembeveiliging , met inbegrip van:
- de identificatie van beveiligingsmaatregelen die ervoor zorgen dat alleen geautoriseerde media en systemen voor gegevensopslag en endpoint-apparaten worden gebruikt om gegevens van de financiële entiteit over te dragen en op te slaan;
- het proces om veilig gegevens te wissen die de financiële entiteit niet langer hoeft te verzamelen of op te slaan;
- het proces om apparaten voor gegevensopslag die vertrouwelijke informatie bevatten, af te voeren of te ontmantelen;
- de identificatie en implementatie van beveiligingsmaatregelen om gegevensverlies en -lekken te voorkomen bij systemen en endpoint-apparaten.
RC16 - Als onderdeel van de beveiligingsmaatregelen die netwerken tegen inbraken en misbruik van gegevens moeten beveiligen heeft de financiële instelling beleidslijnen, procedures, protocollen en tools voor het beheer van netwerkbeveiliging ontwikkeld, gedocumenteerd en geïmplementeerd die ten minste de volgende elementen bevatten:
- de scheiding en segmentatie van ICT-systemen en -netwerken;
- de opzet van netwerken in lijn met de ICT-beveiligingseisen die door de financiële instelling zijn vastgesteld;
- de beveiliging van netwerkverkeer tussen de interne netwerken en de internet- en andere externe verbindingen;
- de implementatie van een veilige configuratiebaseline van alle netwerkcomponenten en van de hardening van het netwerk en netwerkapparaten.</t>
  </si>
  <si>
    <r>
      <t xml:space="preserve">Enforce usage requirements for portable and nonportable endpoint devices. Ensure that only authorized data storage media, systems, and endpoint devices are used to transfer and store data. </t>
    </r>
    <r>
      <rPr>
        <sz val="12"/>
        <color rgb="FFFF0000"/>
        <rFont val="Aptos"/>
        <family val="2"/>
      </rPr>
      <t>Ensure that only authorized software is installed on endpoint devices.</t>
    </r>
    <r>
      <rPr>
        <sz val="12"/>
        <color theme="1"/>
        <rFont val="Aptos"/>
        <family val="2"/>
      </rPr>
      <t xml:space="preserve"> Implement security measures to ensure that teleworking and the use of private endpoint devices do not adversely impact the overall security of the entity. This includes having a centralized management solution to remotely manage and wipe endpoint devices, security mechanisms that cannot be modified, removed, or bypassed, and the use of removable data storage devices only when the residual ICT risk remains within predefined risk tolerance levels. Enforce security measures to allow only authorized software installation on systems and endpoint devices.</t>
    </r>
  </si>
  <si>
    <t>32 - The supervised entity has implemented security measures to ensure that only authorised
software is installed in ICT systems and endpoint devices.
26 - The supervised entity has implemented data protection procedures, protocols and tools.</t>
  </si>
  <si>
    <t>RC32 - De financiële instelling heeft beveiligingsmaatregelen geïmplementeerd om ervoor te zorgen dat alleen geautoriseerde software wordt geïnstalleerd in ICT-systemen en eindpuntapparaten.
RC26 - Als onderdeel van de beleidslijnen, procedures, protocollen en tools voor ICT-beveiliging ontwikkelen, documenteren en implementeren financiële entiteiten een procedure voor gegevens- en systeembeveiliging , met inbegrip van:
- de identificatie van beveiligingsmaatregelen die ervoor zorgen dat alleen geautoriseerde media en systemen voor gegevensopslag en endpoint-apparaten worden gebruikt om gegevens van de financiële entiteit over te dragen en op te slaan;
- het proces om veilig gegevens te wissen die de financiële entiteit niet langer hoeft te verzamelen of op te slaan;
- het proces om apparaten voor gegevensopslag die vertrouwelijke informatie bevatten, af te voeren of te ontmantelen;
- de identificatie en implementatie van beveiligingsmaatregelen om gegevensverlies en -lekken te voorkomen bij systemen en endpoint-apparaten.</t>
  </si>
  <si>
    <t>Establish a process to securely delete data on and off premises. Establish a process to securely dispose or decommission data storage devices on and off premises that contain confidential information.</t>
  </si>
  <si>
    <t>26 - The supervised entity has implemented data protection procedures, protocols and tools.</t>
  </si>
  <si>
    <t>RC26 - Als onderdeel van de beleidslijnen, procedures, protocollen en tools voor ICT-beveiliging ontwikkelen, documenteren en implementeren financiële entiteiten een procedure voor gegevens- en systeembeveiliging , met inbegrip van:
- de identificatie van beveiligingsmaatregelen die ervoor zorgen dat alleen geautoriseerde media en systemen voor gegevensopslag en endpoint-apparaten worden gebruikt om gegevens van de financiële entiteit over te dragen en op te slaan;
- het proces om veilig gegevens te wissen die de financiële entiteit niet langer hoeft te verzamelen of op te slaan;
- het proces om apparaten voor gegevensopslag die vertrouwelijke informatie bevatten, af te voeren of te ontmantelen;
- de identificatie en implementatie van beveiligingsmaatregelen om gegevensverlies en -lekken te voorkomen bij systemen en endpoint-apparaten.</t>
  </si>
  <si>
    <r>
      <t>Define</t>
    </r>
    <r>
      <rPr>
        <sz val="12"/>
        <color rgb="FFFF0000"/>
        <rFont val="Aptos"/>
        <family val="2"/>
      </rPr>
      <t xml:space="preserve"> a policy </t>
    </r>
    <r>
      <rPr>
        <sz val="12"/>
        <color theme="1"/>
        <rFont val="Aptos"/>
        <family val="2"/>
      </rPr>
      <t xml:space="preserve">for encrypting data at rest, in transit, and, where applicable, in use, considering data classification and risk assessments. Specify procedures when encryption of data in use is not feasible, ensuring processing in a separate and protected environment or taking equivalent measures. Implement rules for encrypting internal network connections and traffic with external parties, aligned with data classification and risk assessments. </t>
    </r>
  </si>
  <si>
    <t>6.1 (RTS RM)
6.2 (RTS RM)
6.3 (RTS RM)
6.4 (RTS RM)
6.5 (RTS RM)
7.1 (RTS RM)
7.2 (RTS RM)
7.3 (RTS RM)
7.4 (RTS RM)
7.5 (RTS RM)</t>
  </si>
  <si>
    <t>RC56 - Als onderdeel van zijn beleidslijnen, procedures, protocollen en tools voor ICT-beveiliging heeft de financiële instelling een beleid voor encryptie en het beheer van cryptografische sleutels ontwikkeld, gedocumenteerd en geïmplementeerd. De financiële instelling neemt in hun beleidslijnen  en procedures voor het beheer van cryptografische sleutels vereisten op voor het beheer van sleutels tijdens hun gehele levenscyclus, met inbegrip van het genereren, vernieuwen, opslaan, backuppen, archiveren, ophalen, overdragen, intrekken, herroepen en vernietigen van die cryptografische sleutel. De financiële instelling treft passende maatregelen om cryptografische sleutels tijdens hun hele levenscyclus te beschermen tegen verlies, ongeautoriseerde toegang, bekend worden en modificatie.</t>
  </si>
  <si>
    <r>
      <t xml:space="preserve">Assign a unique identity to each staff member or staff of the third-party service provider accessing information and ICT assets. Implement a lifecycle management </t>
    </r>
    <r>
      <rPr>
        <sz val="12"/>
        <color rgb="FFFF0000"/>
        <rFont val="Aptos"/>
        <family val="2"/>
      </rPr>
      <t>policy, procedure and</t>
    </r>
    <r>
      <rPr>
        <sz val="12"/>
        <rFont val="Aptos"/>
        <family val="2"/>
      </rPr>
      <t xml:space="preserve"> process for identities, covering creation, change, recertification, temporary deactivation, and termination of user accounts. Utilize automated solutions where applicable.</t>
    </r>
  </si>
  <si>
    <t>20.1 (RTS RM)
20.2 (RTS RM)
21.1 (RTS RM)</t>
  </si>
  <si>
    <t>17 - The identity and access management policies and procedures cover:
* Need to know and least privilege principle (only the minimum access rights strictly required to perform the job duties are assigned to the users);
* Segregation of duties;
* Joiners/ leavers/ move process;
* Proper involvement of the information owner(s) (especially for access rights approvals);
* Strong authentication methods for remote access, privileged access, access to critical ICT assets or public ICT assets;
* Dedicated privileged access right management (incl. logging, monitoring, limited access, etc.);
* Regular access rights reviews (recertification), especially for critical systems.</t>
  </si>
  <si>
    <t>RC17 - Als onderdeel van zijn of haar controle op het identiteitsbeheer en de toekenning van toegangsrechten ontwikkelt, documenteert en implementeert de financiële instelling beleidslijnen, procedures, processen en tools voor:
- de toekenning van toegangsrechten tot ICT-assets op basis van need-to-know-, need-to-use- en least-privilegeprincipes, ook voor remote access en emergency access;
- het ontwerpen en inrichten van functiescheiding;
- de toekenning van privileged, emergency- en administrator toegang;
- processen voor het toekennen, herzien en intrekken van toegangsrechten;
- het gebruik van (sterke) authenticatiemethoden;
- het periodiek reviewen en tijdig intrekken van niet-noodzakelijke toegangsrechten.</t>
  </si>
  <si>
    <t>17 - The identity and access management policies and procedures cover:
* Need to know and least privilege principle (only the minimum access rights strictly required to perform the job duties are assigned to the users);
* Segregation of duties;
* Joiners/ leavers/ move process;
* Proper involvement of the information owner(s) (especially for access rights approvals);
* Strong authentication methods for remote access, privileged access, access to critical ICT assets or public
ICT assets;
* Dedicated privileged access right management (incl. logging, monitoring, limited access, etc.);
* Regular access rights reviews (recertification), especially for critical systems.</t>
  </si>
  <si>
    <t>18.1 (RTS RM)
18.2 (RTS RM)
21.1 (RTS RM)</t>
  </si>
  <si>
    <t>20 - The institution has physical access controls measures including:
(i) The identification and logging of natural persons that are authorised to access premises, data centers,
and sensitive designated areas.
(ii) The granting of physical access rights to critical ICT assets to authorised persons only.
(iii) The monitoring of physical access.
(iv) The review of physical access rights.</t>
  </si>
  <si>
    <t>RC20 - De financiële instelling heeft beleidslijnen, procedures, protocollen en beheermaatregelen ontwikkeld, gedocumenteerd en geïmplementeerd voor fysieke toegangscontrole, met inbegrip van:
- de identificatie en logging van natuurlijke personen met geautoriseerde toegang tot bedrijfslocaties, datacentra en door de financiële instelling afgebakende gevoelige zones;
- het toekennen van fysieke toegangsrechten tot kritieke ICT-assets aan uitsluitend geautoriseerde personen;
- de monitoring van fysieke toegang;
- het periodiek reviewen en tijdig intrekken van niet-noodzakelijke toegangsrechten.</t>
  </si>
  <si>
    <t>5.2
13.6
19.1 (RTS RM)</t>
  </si>
  <si>
    <t>Y (Art. 5.2 and 13.6 and RTS RM)</t>
  </si>
  <si>
    <t>19 - The institution has ICT security awareness  rogrammes and digital operational resilience training as compulsory modules in their staff training schemes. Those programmes and training are applicable to all employees and to senior management staff, and have a level of complexity commensurate to the remit of their functions. Where appropriate, ICT third-party service providers are included in the training schemes.</t>
  </si>
  <si>
    <t>RC19 - De financiële instelling ontwikkelt bewustmakingsprogramma’s op het gebied van ICT-beveiliging en biedt opleidingen aan inzake digitale operationele weerbaarheid als verplichte modules in de opleidingsprogramma’s voor het personeel. Deze programma's en trainingen zijn van toepassing op alle medewerkers en op het hogere management en hebben een complexiteitsniveau dat in verhouding staat tot hun takenpakket. Waar passend, worden ICT-dienstverleners van derden opgenomen in de opleidingsschema's. Het programma besteedt onder meer aandacht aan dreigingen die direct van toepassing kunnen zijn op het personeel en het management, zoals beveiligingsincidenten die zich hebben voorgedaan.</t>
  </si>
  <si>
    <t>25.2
10.1 (RTS RM)
10.2 (RTS RM)
10.3 (RTS RM)
10.4 (RTS RM)</t>
  </si>
  <si>
    <r>
      <rPr>
        <sz val="12"/>
        <color rgb="FFFF0000"/>
        <rFont val="Aptos"/>
        <family val="2"/>
      </rPr>
      <t>Establish a policy, procedures and protocols including tools for the management of vulnerabilities.</t>
    </r>
    <r>
      <rPr>
        <sz val="12"/>
        <color rgb="FF000000"/>
        <rFont val="Aptos"/>
        <family val="2"/>
      </rPr>
      <t xml:space="preserve"> 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t>
    </r>
    <r>
      <rPr>
        <b/>
        <sz val="12"/>
        <color rgb="FF3E70CA"/>
        <rFont val="Aptos"/>
        <family val="2"/>
      </rPr>
      <t>*Specific to central securities depositories and central counterparties: perform vulnerability assessments before any deployment or redeployment of new or existing applications and infrastructure components, and ICT services supporting critical or important functions.</t>
    </r>
  </si>
  <si>
    <t>Y (RTS RM, except for Central securities depositories and central counterparties because art. 25.2 Level 1 applies to them)</t>
  </si>
  <si>
    <t>21 - The institution has developed, documented, and implemented vulnerability and patch
management procedures aimed at a.o. identifying, prioritising and patching vulnerabilities within set deadlines.</t>
  </si>
  <si>
    <t>RC21 - De financiële instelling heeft beleidslijnen, procedures, protocollen en tools voor het beheer van kwetsbaarheden en patchmanagementprocessen ontwikkeld, gedocumenteerd en geïmplementeerd voor het identificeren, prioriteren en patchen van kwetsbaarheden binnen vastgestelde tijdslijnen.</t>
  </si>
  <si>
    <r>
      <rPr>
        <sz val="12"/>
        <color rgb="FFFF0000"/>
        <rFont val="Aptos"/>
        <family val="2"/>
      </rPr>
      <t>Establish a policy, procedures and protocols including tools for patchmanagement processes.</t>
    </r>
    <r>
      <rPr>
        <sz val="12"/>
        <rFont val="Aptos"/>
        <family val="2"/>
      </rPr>
      <t xml:space="preserve"> Identify and evaluate available ICT assets (e.g., software and hardware) patches and updates using automated tools, to the extent possible. Deploy patches to address identified vulnerabilities </t>
    </r>
    <r>
      <rPr>
        <sz val="12"/>
        <color rgb="FFFF0000"/>
        <rFont val="Aptos"/>
        <family val="2"/>
      </rPr>
      <t>within predefined timelines</t>
    </r>
    <r>
      <rPr>
        <sz val="12"/>
        <rFont val="Aptos"/>
        <family val="2"/>
      </rPr>
      <t xml:space="preserve">. Prioritize the deployment of patches and other mitigation measures based on the criticality of the vulnerability and the classification and risk profile of the affected assets. Establish emergency procedures for patching and updating ICT assets. Test and deploy ICT asset patches and updates.  Set due dates  for the installation of ICT asset patches and updates, and establish escalation procedures in case the due dates  cannot be met. In cases where no patches can be applied or are available, identify and implement alternative mitigation measures within the set due dates. </t>
    </r>
  </si>
  <si>
    <t>Minimal Maturity</t>
  </si>
  <si>
    <t>Version 3.1</t>
  </si>
  <si>
    <t>Version 3.2</t>
  </si>
  <si>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 Define the roles, responsibilities and goverance arrangements for ICT related functions risk management (including those related to and to ICT third-party arrangements), including the continuous monitoring thereof.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</si>
  <si>
    <r>
      <rPr>
        <sz val="12"/>
        <color rgb="FF000000"/>
        <rFont val="Aptos"/>
      </rPr>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-Define the roles, responsibilities and governance arrangements for </t>
    </r>
    <r>
      <rPr>
        <sz val="12"/>
        <color rgb="FFFF0000"/>
        <rFont val="Aptos"/>
      </rPr>
      <t>risk management of all ICT‑related functions (including those related to those charged with governance and to ICT third‑party arrangements),</t>
    </r>
    <r>
      <rPr>
        <sz val="12"/>
        <color rgb="FF000000"/>
        <rFont val="Aptos"/>
      </rPr>
      <t xml:space="preserve"> including their continuous monitoring.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r>
  </si>
  <si>
    <t xml:space="preserve">"5.1
5.2 
5.3
5.4 
6.8
13.4
3.1 (RTS TPPM)  
3.5 (RTS TPPM)  
4 (RTS TPPM)
8.4 (RTS TPPM)  
"
</t>
  </si>
  <si>
    <r>
      <t xml:space="preserve">Implement policies and procedures to protect all information, ICT assets, and relevant physical ICT components and infrastructures. At least the following policies shall be established and maintained.
- Security policy
- Human resources policy 
- Encryption and cryptographic control policy
- Identity and access management (IAM) policy
- Change management policy
- Network security policy
- ICT operating policies and procedures 
- (Crisis) Communication policy
- Vulnerability and patch management policy
- Back up policy
- Project management policy
- Physical and environmental security policy
- Business continuity policy with response and recovery plans (including testing plans), see control1.4 </t>
    </r>
    <r>
      <rPr>
        <b/>
        <sz val="12"/>
        <rFont val="Aptos"/>
        <family val="2"/>
      </rPr>
      <t>*</t>
    </r>
    <r>
      <rPr>
        <sz val="12"/>
        <rFont val="Aptos"/>
        <family val="2"/>
      </rPr>
      <t xml:space="preserve">
- ICT third-party service providers management policy, see control 1.1. </t>
    </r>
    <r>
      <rPr>
        <b/>
        <sz val="12"/>
        <rFont val="Aptos"/>
        <family val="2"/>
      </rPr>
      <t>*</t>
    </r>
    <r>
      <rPr>
        <sz val="12"/>
        <rFont val="Aptos"/>
        <family val="2"/>
      </rPr>
      <t xml:space="preserve">
- Operations of ICT assets (ensuring network security, protect against intrusions and data misuse and defining how the entity operates, monitors, controls, and restores ICT assets, including the documentation of ICT operations).
* must be approved by the Management body</t>
    </r>
  </si>
  <si>
    <t>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t>
  </si>
  <si>
    <r>
      <rPr>
        <sz val="12"/>
        <color rgb="FF000000"/>
        <rFont val="Aptos"/>
      </rPr>
      <t xml:space="preserve">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
</t>
    </r>
    <r>
      <rPr>
        <sz val="12"/>
        <color rgb="FFFF0000"/>
        <rFont val="Aptos"/>
      </rPr>
      <t>The framework shall explicitly address residual ICT risks that remain after the implementation of risk treatment measures by:
- Identifying and documenting all residual ICT risks.
- Assigning clear roles and responsibilities for the acceptance of residual ICT risks, especially those that exceed the institution’s established risk tolerance level.
- Maintaining an up-to-date inventory of accepted residual ICT risks, including justifications for their acceptance.
-  Conducting at least an annual review of the accepted residual ICT risks,</t>
    </r>
  </si>
  <si>
    <t>Establish comprehensive response and recovery plans encompassing short-term and long-term recovery options. These plans must thoroughly identify potential scenarios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</si>
  <si>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r>
      <rPr>
        <sz val="12"/>
        <color rgb="FF000000"/>
        <rFont val="Aptos"/>
      </rPr>
      <t xml:space="preserve">Classify ICT-related incidents based on their impact using the following criteria: number of clients/customers or financial counterparts affected, number of transactions affected, reputational damage, duration of the incident and downtime of services, geographical spread of the incident, data loss in relation to the CIA-triad, criticality of the services affected, and the overall economic impact of the incident.
An incident is considered major if (1) any malicious unauthorised access to network and information systems is identified, which may result to data losses or (2) the thresholds of two additional criteria are met (refer to the DORA RTS IM (Major Incidents) sheet for the thresholds). Also, take into account recurring incidents, where recurring incidents are considered major when (1) the incidents have occurred at least twice within 6 months, (2) the incidents have the same apparent root cause, (3) the incidents collectively categorise as a major incident. 
The DORA Taskforce has designed a DORA incident classification tool that could be of assistence, see: </t>
    </r>
    <r>
      <rPr>
        <sz val="12"/>
        <color rgb="FFFF0000"/>
        <rFont val="Aptos"/>
      </rPr>
      <t>https://www.norea.nl/dora/dora-incident-classification-too</t>
    </r>
    <r>
      <rPr>
        <sz val="12"/>
        <color rgb="FF000000"/>
        <rFont val="Aptos"/>
      </rPr>
      <t xml:space="preserve">l </t>
    </r>
  </si>
  <si>
    <r>
      <t xml:space="preserve">Classify ICT-related incidents based on their impact using the following criteria: number of clients/customers or financial counterparts affected, number of transactions affected, reputational damage, duration of the incident and downtime of services, geographical spread of the incident, data loss in relation to the CIA-triad, criticality of the services affected, and the overall economic impact of the incident.
An incident is considered major if (1) any malicious unauthorised access to network and information systems is identified, which may result to data losses or (2) the thresholds of two additional criteria are met (refer to the DORA RTS IM (Major Incidents) sheet for the thresholds). Also, take into account recurring incidents, where recurring incidents are considered major when (1) the incidents have occurred at least twice within 6 months, (2) the incidents have the same apparent root cause, (3) the incidents collectively categorise as a major incident. </t>
    </r>
    <r>
      <rPr>
        <strike/>
        <sz val="12"/>
        <color rgb="FFFF0000"/>
        <rFont val="Aptos"/>
        <family val="2"/>
      </rPr>
      <t xml:space="preserve"> 
</t>
    </r>
    <r>
      <rPr>
        <sz val="12"/>
        <color theme="1"/>
        <rFont val="Aptos"/>
        <family val="2"/>
      </rPr>
      <t xml:space="preserve">
</t>
    </r>
    <r>
      <rPr>
        <sz val="12"/>
        <color rgb="FFFF0000"/>
        <rFont val="Aptos"/>
        <family val="2"/>
      </rPr>
      <t>For all details see tab: DORA RTS IM (Major Incidents).</t>
    </r>
    <r>
      <rPr>
        <sz val="12"/>
        <color theme="1"/>
        <rFont val="Aptos"/>
        <family val="2"/>
      </rPr>
      <t xml:space="preserve">
The DORA Taskforce has designed a DORA incident classification tool that could be of assistence, see: </t>
    </r>
    <r>
      <rPr>
        <sz val="12"/>
        <color rgb="FFFF0000"/>
        <rFont val="Aptos"/>
        <family val="2"/>
      </rPr>
      <t>https://www.norea.nl/dora/dora-incident-classification-too</t>
    </r>
    <r>
      <rPr>
        <sz val="12"/>
        <color theme="1"/>
        <rFont val="Aptos"/>
        <family val="2"/>
      </rPr>
      <t xml:space="preserve">l </t>
    </r>
  </si>
  <si>
    <r>
      <rPr>
        <sz val="12"/>
        <color rgb="FF000000"/>
        <rFont val="Aptos"/>
      </rPr>
      <t xml:space="preserve">"18.1
18.2
45.1
45.2
45.3
1 (RTS IM)
2 (RTS IM)
3 (RTS IM)
4 (RTS IM)
5 (RTS IM)
6 (RTS IM)
7 (RTS IM)
8 (RTS IM)
9 (RTS IM)
10 (RTS IM)
11 (RTS IM)
12 (RTS IM)
13 (RTS IM)
</t>
    </r>
    <r>
      <rPr>
        <strike/>
        <sz val="12"/>
        <color rgb="FFFF0000"/>
        <rFont val="Aptos"/>
      </rPr>
      <t xml:space="preserve">14 (RTS IM)
15 (RTS IM)
16 (RTS IM)
</t>
    </r>
    <r>
      <rPr>
        <sz val="12"/>
        <color rgb="FF000000"/>
        <rFont val="Aptos"/>
      </rPr>
      <t xml:space="preserve">"
</t>
    </r>
  </si>
  <si>
    <t>Classify significant cyber threats. A threat is considered significant if it has a high probability of materialisation, could meet any of the criteria that classify as a 'major incident' when materialised, and when it could affect or could have affected critical or important functions of the financial entity, or could affect other financial entities, third party providers, clients or financial counterparts.
Cyber threat information and intelligence may be exchanged  with other financial entities, ensuring such sharing enhances digital operational resilience. In this case, ensure that the exchange  includes information such as indicators of compromise, tactics, techniques, procedures, alerts, and configuration tools. The exchange must occur within trusted communities and be governed by information-sharing arrangements that safeguard business confidentiality, personal data , and respect competition law. These arrangements shall clearly define participation conditions, address the potential involvement of public authorities and ICT third-party providers, and specify operational aspects, including the use of secure IT platforms. Notify competent authorities upon joining or leaving such arrangements.</t>
  </si>
  <si>
    <t xml:space="preserve">Ensure the contract with ICT third-party service provider delivering critical or important services encompasses comprehensive service level descriptions, including updates and detailed reporting (both quantitative and qualitative). Evaluate the service provider's compliance with performance and quality standards by reviewing reports on activities and services, incident reports, security and business continuity measures, and testing. Assess performance using key performance indicators, key control indicators, audits, self-certifications, and independent reviews. Receive relevant information from the service provider regarding their activities and services and ensure timely notification and response to incidents. Conduct independent reviews and compliance audits with legal and regulatory requirements and policies. Specify notification periods for any material changes that may impact the entity or agreed service levels.
</t>
  </si>
  <si>
    <t xml:space="preserve">"26.4
30.3
30.4
9.1 (RTS TPPM)
9.2 (RTS TPPM)
4.1 (RTS SCM)
4.2 (RTS SCM)
6.1 (RTS SCM)
"
</t>
  </si>
  <si>
    <r>
      <rPr>
        <sz val="12"/>
        <color rgb="FF000000"/>
        <rFont val="Aptos"/>
      </rPr>
      <t xml:space="preserve">Secure rights for continuous performance monitoring, including </t>
    </r>
    <r>
      <rPr>
        <sz val="12"/>
        <color rgb="FF000000"/>
        <rFont val="Calibri"/>
        <scheme val="minor"/>
      </rPr>
      <t xml:space="preserve">unrestricted rights to access, inspection, and audit. This encompasses alternative assurance levels, cooperation with regulator inspections, and full disclosure of audit scope, procedures, and frequency. Include a mandatory transition period upon termination, allowing the service provider to continue services during migration, affording the entity time to transition to another provider or in-house solutions based on service complexity. Mandate the implementation and testing of business contingency plans and the establishment of a security management system by the service provider. 
When negotiating contractual arrangements, consider the use of standard contractual clauses developed by public authorities for specific services.
Require the service provider's participation in the entity's (advanced) testing program (TLPT), where required. Where participation of an ICT third-party service provider in TLPT may adversely impact services or data confidentiality for customers outside the scope of DORA, it may be agreed in writing to perform a pooled TLPT. 
</t>
    </r>
  </si>
  <si>
    <t>Delineate critical and important ICT services in contracts with third-party ICT service providers, specifying conditions for subcontracting. Require continual monitoring of subcontracted services supporting critical functions to ensure compliance with contractual obligations. Detail monitoring and reporting responsibilities of the third-party service provider to the financial entity, including risk assessments related to subcontractor locations and data ownership. Mandate incident response and business continuity plans for subcontractors, along with adherence to specified service levels and security standards. Retain termination rights for the financial entity in cases of unauthorized subcontracting or failure to meet agreed-upon service levels. Implement changes relative to contractual agreements as soon as possible and document the planned timeline for the implementation.</t>
  </si>
  <si>
    <t xml:space="preserve">With regards to subcontracts that support a critical or important function:
- Implement due diligence procedures to evaluate third-party ICT service providers' subcontracting practices. 
- Identify all subcontractors that provide ICT services that support critical or important functions or material parts thereof, to notify and inform the financial entity of those subcontractors,
- Ensure that the contractual arrangements with the subcontractors thereof enable the financial entity to comply with its own obligations.
- Ensure in contract with ICT third-party service provider that the subcontractor grants the same contractual rights of access and inspection as those granted by the ICT third-party service provider. 
- Assess the third-party provider's organizational structure, resources, and information security standards, including incident response and risk management mechanisms with regards to the subcontractor. 
- Assess financials entities own organizational structure, resources, and information security standards, including incident response and risk management mechanisms with regards to the ICT service provider and subcontractors.
- Assess the impact on digital operational resilience and financial soundness of a possible failure of a subcontractor
- Assess the location of the potential subcontractors
- Assess the ICT concentration risks at entity level in accordance
- Address any barriers to audit and access rights for competent authorities and the financial institution.
</t>
  </si>
  <si>
    <t>With regards to subcontracts that support a critical or important function:
Establish a risk management process to oversee subcontracting activities effectively. Monitor the entire ICT subcontracting chain, documenting conditions and ensuring compliance with contractual obligations and the obligation to maintain and update the register of information. Review contractual documentation to verify adherence to established conditions throughout the subcontracting chain. Require advance notice of significant changes to subcontracting arrangements, enabling thorough risk assessment and mitigation. Ensure that the right to approve changes or request modifications to material subcontracting activities is added to the contracts with the third-party ICT service providers that provide critical or important functions. Implement proactive measures to address identified risks and enhance subcontracting oversight.</t>
  </si>
  <si>
    <t xml:space="preserve">With regards to subcontracts that support a critical or important function:
Institute a process of continuous improvement and monitoring to enhance subcontracting practices and mitigate associated risks. Regularly review and update subcontracting conditions based on changing business environments and risk assessments. Conduct periodic assessments of subcontracting criteria, including ICT threats, concentration risks, and geopolitical factors. Monitor and evaluate the effectiveness of subcontracting controls through contractual rights of access and inspection. Proactively identify and address any deficiencies or emerging risks to strengthen subcontracting governance and oversight.
</t>
  </si>
  <si>
    <t xml:space="preserve">Establish a risk-based digital operational resilience testing program encompassing identification, classification, and full remediation of test deficiencies based on risk landscape and criticality of assets and services. Utilize independent internal or external parties for conducting tests, ensuring clear Segregation of Duties (SoD). Conduct tests on all systems and applications supporting critical or important functions (see controls 19-20 for the digital operational resilience tests). </t>
  </si>
  <si>
    <r>
      <rPr>
        <sz val="12"/>
        <color rgb="FF000000"/>
        <rFont val="Aptos"/>
      </rPr>
      <t xml:space="preserve">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
</t>
    </r>
    <r>
      <rPr>
        <b/>
        <sz val="12"/>
        <color rgb="FF3E70CA"/>
        <rFont val="Aptos"/>
      </rPr>
      <t>*Data reporting service providers shall, in addition, have in place systems that can effectively check trade reports for completeness, identify omissions and obvious errors, and request re-transmission of those reports.</t>
    </r>
  </si>
  <si>
    <r>
      <rPr>
        <sz val="12"/>
        <color rgb="FF000000"/>
        <rFont val="Aptos"/>
      </rPr>
      <t>Define</t>
    </r>
    <r>
      <rPr>
        <sz val="12"/>
        <color rgb="FFFF0000"/>
        <rFont val="Aptos"/>
      </rPr>
      <t xml:space="preserve"> </t>
    </r>
    <r>
      <rPr>
        <sz val="12"/>
        <color rgb="FF000000"/>
        <rFont val="Aptos"/>
      </rPr>
      <t xml:space="preserve">for encrypting data at rest, in transit, and, where applicable, in use, considering data classification and risk assessments. Specify procedures when encryption of data in use is not feasible, ensuring processing in a separate and protected environment or taking equivalent measures. Implement rules for encrypting internal network connections and traffic with external parties, aligned with data classification and risk assessments. </t>
    </r>
  </si>
  <si>
    <t xml:space="preserve">6.1 (RTS RM)
6.2 (RTS RM)
6.3 (RTS RM)
6.4 (RTS RM)
6.5 (RTS RM)
7.1 (RTS RM)
7.2 (RTS RM)
7.3 (RTS RM)
7.4 (RTS RM)
7.5 (RTS RM)
</t>
  </si>
  <si>
    <t xml:space="preserve">20.1 (RTS RM)
20.2 (RTS RM)
21.1 (RTS RM)
</t>
  </si>
  <si>
    <r>
      <rPr>
        <sz val="12"/>
        <color rgb="FF000000"/>
        <rFont val="Aptos"/>
      </rPr>
      <t xml:space="preserve">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
</t>
    </r>
    <r>
      <rPr>
        <b/>
        <sz val="12"/>
        <color rgb="FF3E70CA"/>
        <rFont val="Aptos"/>
      </rPr>
      <t>*Specific to central securities depositories and central counterparties: perform vulnerability assessments before any deployment or redeployment of new or existing applications and infrastructure components, and ICT services supporting critical or important functions.</t>
    </r>
  </si>
  <si>
    <t>DNB Good Practice Informatiebeveiliging 2023</t>
  </si>
  <si>
    <t>Element</t>
  </si>
  <si>
    <t>Domain ID</t>
  </si>
  <si>
    <t>Sub-Domain ID</t>
  </si>
  <si>
    <t>Sub-Domain</t>
  </si>
  <si>
    <t>Good Practices (NL)</t>
  </si>
  <si>
    <t>Define an information security plan</t>
  </si>
  <si>
    <t>▪ De instelling heeft een informatiebeveiligingsbeleid opgesteld in lijn met internationaal geaccepteerde standaards zoals ISO27001/2 en het NIST cybersecurity framework.
▪ Het informatiebeveiligingsbeleid bevat zowel preventieve, detecterende, corrigerende als repressieve beheersmaatregelen. In het NIST cybersecurity framework komt dit bijvoorbeeld nader tot uitdrukking in fasen Identify, Protect, Detect, Respond en Recover.
▪ Het informatiebeveiligingsbeleid van de instelling beschrijft zowel (ICT) technische beheersmaatregelen als procedurele beheersmaatregelen in de bedrijfsprocessen.
▪ De instelling actualiseert het informatiebeveiligingsbeleid met een vaste periodiciteit die past bij de aard, omvang en complexiteit van de instelling (bijvoorbeeld twee jaarlijks) en met een hogere frequentie wanneer daartoe aanleiding bestaat, bijvoorbeeld bij fusies en overnames, majeure uitbestedingen of nieuwe cyberdreigingen.
▪ Medewerkers van de instelling zijn via awareness programma’s bekend met de beleidslijnen op het gebied van informatiebeveiliging en kennen hun rol en verantwoordelijkheden in dat verband</t>
  </si>
  <si>
    <t>▪ De instelling heeft (ICT) werkprocessen en procedures beschreven en/of ingericht in workflow tooling die een beheerste uitvoering van die (ICT) werkprocessen en procedures waarborgen. De workflow tooling dwingt bijvoorbeeld het 4-ogen principe af bij het aanpassen van kritieke ICT-systemen, systeemparameters of data en dat alle activiteiten herleidbaar zijn (logging).
▪ De procedures zijn gebaseerd op internationaal geaccepteerde standaarden, zoals ITIL, BISL en PRINCE II.
▪ De instelling actualiseert de ingerichte beheersmaatregelen in relatie tot de (herijkte) risico’s. Daarbij past zij de (opzet van) (ICT) werkprocessen en procedures aan met een vaste periodiciteit (bijvoorbeeld jaarlijks) en met een hogere frequentie wanneer daartoe aanleiding bestaat, bijvoorbeeld bij fusies en overnames, uitbesteding van de (ICT) werkprocessen of incidenten in de uitvoering. Bij nieuwe of in intensiteit toenemende vormen van cyberdreigingen, bekijkt de instelling of (ICT) werkprocessen en procedures dienen te worden aangescherpt. De instelling stelt vast in hoeverre haar medewerkers, inhuurkrachten en dienstverleners zich houden aan de vastgestelde (ICT) werkwijzen en zich ervan bewust zijn dat een beheerste uitvoering van hun werkzaamheden bijdraagt aan informatiebeveiliging en weerbaarheid tegen cyberdreigingen.</t>
  </si>
  <si>
    <t>Define the information architecture</t>
  </si>
  <si>
    <t>▪ De instelling werkt volgens een Information Security Architectuur waarin inzichtelijk is gemaakt hoe de ICTsystemen en dataverzamelingen de bedrijfsstrategie en bedrijfsprocessen ondersteunen.
▪ De informatiearchitectuur is gebaseerd op internationaal geaccepteerde standaarden zoals TOGAF en DYA waarbij de daarin uitgewerkte aandachtsgebieden ook zijn bekeken vanuit een security perspectief.
▪ De instelling heeft een visie ontwikkeld waaruit blijkt hoe de ICT-systemen en organisatiestructuur zullen evolueren om de bedrijfsstrategie op (midden)lange termijn te ondersteunen; kritieke of belangrijke afhankelijkheden van derden / partners zijn daarbij in kaart gebracht.
▪ In deze visie worden elementen van NIST ZERO Trust architectuur betrokken zoals het aanbrengen van een scheiding (logisch of mogelijk fysiek) van 1. De communicatiestromen die worden gebruikt om het netwerk en de applicatie/dienst te besturen en te configureren (control plane) en 2. De communicatiestromen die worden gebruikt om het eigenlijke werk van de organisatie uit te voeren (data plane).
▪ De instelling hanteert architectuurprincipes die erop zijn gericht dat informatie zo eenvoudig, flexibel, betrouwbaar en veilig mogelijk aan daartoe geautoriseerde medewerkers, klanten en derden beschikbaar wordt gesteld.</t>
  </si>
  <si>
    <t xml:space="preserve">▪ De instelling heeft een dataclassificatieschema opgesteld dat gebaseerd is op de risico’s aan de hand waarvan alle ICTsystemen en data worden ingedeeld in bijvoorbeeld: Beschikbaarheid, Integrititeit, Vertrouwelijkheid (BIV), Hoog/Midden/Laag en Publiek/Vertrouwelijk/Geheim.
▪ Op basis van de classificatie treft de instelling beheersmaatregelen, zoals encrypted opslag van alle gegevens in de categorie Geheim.
▪ De instelling heeft zicht op de datacenter locatie(s) waar haar bedrijfskritieke informatie is opgeslagen. Dit instelling stelt periodiek vast dat de locaties in overeenstemming zijn met haar informatiebeveiligingsbeleid.
▪ De instelling monitort actief met behulp van DLP-tooling in hoeverre gevoelige data vanuit het bedrijfsnetwerk naar buiten wordt verzonden en of dat in overeenstemming is met de dataclassificatie. </t>
  </si>
  <si>
    <t>Determine technological direction</t>
  </si>
  <si>
    <t>▪ Medewerkers zijn actief op internetfora en/of geabonneerd op cybersecurity nieuwsbrieven.
▪ De instelling neemt een dienst af van een externe partij die gerichte security intelligence levert.
▪ De instelling is lid van beroeps- en/of vakverenigingen of andere sectorale organisaties die kennis en ervaring uitwisselen op het gebied van cybersecurity zoals ISAC’s.
▪ De instelling onderhoudt nauwe contacten met overheidsinstanties, die zich richten op cybersecurity, zoals het NCSC of het Digital Trust Center.
▪ De instelling heeft contractuele afspraken gemaakt met kritieke of belangrijke uitbestedingspartners over samenwerking en informatieuitwisseling op het gebied van informatiebeveiliging en cybersecurity.
▪ Ontwikkelingen op het gebied van Quantum technologie worden in kaart gebracht, zowel voor praktische toepassingen van Quantum op het gebied van beveiliging als voor risico’s die voortkomen uit Quantum technologie zoals risico’s op het gebied van cryptografie.
▪ De instelling volgt de toepassingen van nieuwe technologieën, zoals Artificial Intelligence en blockchain en heeft daarbij oog voor zowel kansen als risico's.
▪ De instelling onderhoudt nauwe contacten met overheidsinstanties, die zich richten op cybersecurity zoals het NCSC of het Digital Trust Center.</t>
  </si>
  <si>
    <t>▪ De instelling werkt volgens internationaal geaccepteerde standaarden voor informatiebeveiliging en cybersecurity, zoals bijvoorbeeld het MITRE Att@CK framework, ISO27001/2, NIST cybersecurity framework, NCSC Guidelines en/of CIS Baselines.
▪ De standaarden zijn gecommuniceerd en bekend bij intern en ingehuurd personeel, zoals ICT-security officers, ICTarchitecten, projectmanagers, software ontwikkelaars, functioneel- en technisch beheerders, ICT-riskmanagers en ICT-auditors.
▪ Van afwijkingen ten opzichte van security baselines wordt aan de hand van het beveiligingsrisico de opvolging bepaald.
▪ De ICT-security officer van de instelling beoordeelt nieuwe standaarden op het gebied van informatiebeveiliging en cybersecurity en doet voorstellen hoe deze de informatiebeveiliging en cybersecurity beheersmaatregelen van de instelling kunnen versterken.
▪ De door de instelling geformaliseerde ICT-architectuur en standaarden zijn van toepassing verklaard op de dienstverleners van de instelling. Periodiek wordt vastgesteld in hoeverre de dienstverleners hun ICT-omgeving conform deze standaarden hebben ingericht.
▪ De ICT-infrastructuur en het ICT-applicatielandschap wordt jaarlijks getoetst aan de meest actuele security baselines en marktstandaarden.</t>
  </si>
  <si>
    <t>Assess and manage (IT) risks</t>
  </si>
  <si>
    <t>▪ De instelling hanteert in haar ICT-Risk Management Framework eenduidige definities voor informatiebeveiliging en cybersecurity; deze zijn ontleend aan markt standaarden zoals NIST CF, ISO 27000 en CobiT en worden consistent binnen alle documenten en rapportages in het ICT-Risk Management Framework gehanteerd.
▪ Verzekeraars verwerken risico’s in de ORSA, pensioenfondsen in de ERB en banken in de ICAAP. De digitale operationele weerbaarheid strategie omvat de volgende elementen;
- uitleg hoe het ICT-Risk Management Framework de bedrijfsstrategie en doelstellingen van de instelling ondersteunt;
- vaststelling van het risicotolerantielimiet voor ICT-risico (in overeenstemming met de risicobereidheid) en een analyse van de impacttolerantie voor ICT-verstoringen;
- duidelijke doelstellingen voor informatiebeveiliging, met inbegrip van essentiële prestaties, indicatoren en belangrijke risicomaatstaven;
- uitleg van de ICT-referentiearchitectuur;
- een schets van de verschillende beheersmaatregelen die zijn ingesteld of worden ingesteld om effecten van ICTgerelateerde incidenten op te sporen, te beschermen en te voorkomen en zicht te krijgen hoe die met elkaar samenhangen;
- het aantonen van de huidige digitale operationele weerbaarheid op basis van het aantal gemelde grote ICT-gerelateerde incidenten en de effectiviteit van preventieve beheersmaatregelen;
- het uitstippelen van een communicatiestrategie in het geval van ICT-gerelateerde incidenten. Actuele cyberdreigingen zoals malware, ransomware, DDoS aanvallen en phishing maken deel uit van het Risk Management raamwerk.
▪ In de keten van uitbestede diensten werken partijen in overeenstemming met het ICT-Risk Management Framework van de instelling.
▪ De instelling beoordeelt periodiek in hoeverre partijen aan wie activiteiten/systemen zijn uitbesteed, werken in overeenstemming met het ICT-Risk Management Framework van de instelling.
▪ De instelling verkrijgt op grond van interne rapportages en rapportages van dienstverleners een integraal beeld van de beheersing van de risico’s in de keten op het gebied van informatiebeveiliging en cybersecurity.
▪ De taken van het controleren van de naleving van de ICTrisicobeheervereisten kunnen worden uitbesteed aan intra groeps- of externe ondernemingen. Bij een dergelijke uitbesteding blijft de instelling eind verantwoordelijk voor het integraal risicobeeld.</t>
  </si>
  <si>
    <t>▪ De instelling voert jaarlijks een ICT-risicoanalyse uit met alle voor de analyse relevante stakeholders binnen de instelling. Op basis hiervan worden actuele cyberdreigingen gewogen en geprioriteerd.
▪ De instelling brengt daartoe haar bedrijfsprocessen en activiteiten, bedrijfsfuncties, rollen en assets (zoals informatieen ICT-assets) in kaart en werkt die regelmatig bij, om daarvan het belang voor ICT- en beveiligingsrisico’s vast te stellen en de onderlinge afhankelijkheden te bepalen.
▪ De instelling voert daarnaast regelmatig en ten minste jaarlijks een specifieke ICT-risicobeoordeling uit op alle legacy ICTsystemen.
▪ Om haar eigen dreigingsbeeld in kaart te brengen maakt de instelling gebruik van verschillende externe en interne bronnen en van threat intelligence, zoals het One Financial Threat Landscape for the Netherlands (1FTL-NL).
▪ De instelling brengt haar ‘kroonjuwelen’ in kaart, evalueert deze periodiek en relateert deze aan actuele cyberdreigingen en getroffen beheersmaatregelen. Daar waar nodig treft de instelling aanvullende beheersmaatregelen. Beheersmaatregelen die niet (meer) effectief werken worden aangepast, vervangen door andere beheersmaatregelen, of uitgefaseerd.
▪ De instelling beoordeelt periodiek de risicoanalyses van partijen in de keten op relevantie en stelt vast in hoeverre deze voldoenaan de eisen van de instelling.
▪ De gewogen en geprioriteerde risico’s op het gebied van informatiebeveiliging en cyberdreigingen worden door de instelling geadresseerd en beperkt naar een acceptabel niveau dat past bij de risicotolerantie van de instelling.</t>
  </si>
  <si>
    <t>▪ De instelling heeft voor actuele cyberdreigingen expliciet gemaakt welke risico’s formeel worden geaccepteerd en voor welke restrisico’s aanvullende beheersmaatregelen noodzakelijk zijn.
▪ Beoogde acties op het gebied van cybersecurity en de status van uitvoering zijn beschreven in het risk action plan. Afwijkingen ten opzichte van de oorspronkelijke planning worden periodiek gerapporteerd aan het verantwoordelijk management niveau dat past bij de aard, omvang en complexiteit van deze restrisico’s. De instelling laat het lijnmanagement jaarlijks een ‘in control’ statement (ICS) opstellen.
▪ De instelling legt periodiek de (her)prioritering van de informatiebeveiliging-maatregelen vast en geeft akkoord op inzet van de rescources. Hierbij wordt de afweging vastgelegd waarom tot welke prioritering is over gegaan.
▪ De instelling beoordeelt op periodieke basis de risk action plannen van dienstverleners in de keten op relevantie en stelt vast dat deze voldoen aan de eisen van de instelling. Bij afwijkingen maakt de instelling afspraken met die partijen om het risico te beperken naar een acceptabel niveau dat past binnen de risicotolerantie van de instelling.
▪ De instelling neemt op periodieke basis in haar risk action plannen die controls mee waarbij de dienstverleners niet aan de informatiebeveiliging-eisen van de instelling kan voldoen.De instelling neemt aanvullende beheersmaatregelen als dat
nodig is.</t>
  </si>
  <si>
    <t>Information security organization</t>
  </si>
  <si>
    <t>▪ Het bestuur van de instelling draagt het belang van informatiebeveiliging en cybersecurity zichtbaar en actief uit.
▪ De instelling heeft taken, verantwoordelijkheden en bevoegdheden ten aanzien van informatiebeveiliging belegd op alle organisatieniveaus.
▪ De instelling heeft een Chief Information Security Officer (CISO) benoemd die rechtstreeks rapporteert aan het bestuur.
▪ Specifieke verantwoordelijkheden op het gebied van informatiebeveiliging en cybersecurity beheersmaatregelen zijn belegd bij een Computer Security Incident Response Team (CSIRT) of Security Operations Center (SOC).
▪ De instelling gaat zowel bij het aangaan van kritieke of belangrijke uitbestedingsrelaties als bij het monitoren van die relaties na dat bovenstaande punten van toepassing zijn bij haar ketenpartners.</t>
  </si>
  <si>
    <t>▪ Het uitrollen van opleidings- en bewustmakingssessies over informatiebeveiliging voor medewerkers.
▪ Voor de inrichting van informatiebeveiliging en cybersecurity maakt de instelling gebruik van internationaal geaccepteerde standaarden, zoals de ISO 27000 serie.
▪ Informatiebeveiliging (inclusief cybersecurity) is onderdeel van het takenpakket van zowel de 1e, 2e als 3e lijn. Dit komt tot uitdrukking in organisatieschema’s en functiebeschrijvingen.
▪ De instelling voert regelmatig overleg met haar dienstverleners op verschillende niveaus over de beheersing van risico’s op het gebied van informatiebeveiliging en cybersecurity. De instelling maakt hiervan een vastlegging.
▪ Hierin wordt nagegaan op welke punten in de keten verbeteringen en/of acties noodzakelijk zijn (PDCA cyclus). De opvolging van deze acties wordt gevolgd.
▪ Zowel vanuit de 1e, 2e  als 3e  lijn (bij de instelling en bij de dienstverleners) wordt input gegeven aan deze periodieke bespreking.
▪ Over de beheersing van risico’s op het gebied van informatiebeveiliging en cybersecurity wordt regelmatig door de informatiebeveiligingsfunctie verantwoording afgelegd aan het bestuur/directie van de instelling.</t>
  </si>
  <si>
    <t>▪ De instelling heeft in een beleidsdocument uitgangspunten geformuleerd ten aanzien van eigenaarschap, bewaarlocaties, bewaartermijnen en van toepassing zijnde wet- en regelgeving.
▪ De instelling houdt een overzicht bij van alle informatiesystemen en gegevens en de daarvoor verantwoordelijke eigenaren.
▪ De instelling heeft voor uitbestede ICT-systemen en clouddiensten overeenkomsten met de clouddienstverleners afgesloten. Hierin is vastgesteld wie de eigenaar is van de gegevens en de informatiesystemen en waar deze zich bevinden.
▪ De instelling heeft gedragsregels opgesteld en gecommuniceerd waarin staat dat medewerkers zorgvuldig omgaan met gegevens (veilig omgaan met e-mail en clean desk policy). Op naleving van de gedragsregels wordt toegezien.
▪ De instelling heeft toegang tot klantdossiers beperkt op basis van whitelisting op dossier/klantniveau. Specifieke dataelementen zijn afgeschermd, zoals bijzondere persoonsgegevens en inkomensgegevens. Het raadplegen van dossiers wordt gelogd; de logging wordt periodiek gereviewd en uitzonderingen worden uitgezocht met de data eigenaar.</t>
  </si>
  <si>
    <t>Manage segregation of duties</t>
  </si>
  <si>
    <t>▪ De instelling heeft een formeel vastgestelde norm voor functiescheidingen in de vorm van een autorisatiematrix opgesteld.
▪ Aan de hand van de autorisatiematrix (soll) controleert de instelling periodiek of autorisaties conform de vereisten van  functiescheiding in de ICT-systemen (ist) zijn afgedwongen (soll-ist vergelijking).
▪ De implementatie van functiescheidingen in ICT-systemen wordt periodiek beoordeeld. Nadat majeure wijzigingen in ICT-systemen zijn aangebracht vindt een tussentijdse beoordeling plaats.
▪ De instelling heeft op basis van een risicogebaseerde benadering niet alleen de gewenste functiescheidingen per applicatie in kaart, maar nadrukkelijk ook per proces indien dit proces wordt ondersteund door meerdere applicaties. Dit voorkomt dat functiescheidingen op procesniveau kunnen worden doorbroken, terwijl deze per individuele applicatie in het proces wel conform de eisen zijn ingericht.
▪ De instelling minimaliseert het aantal accounts met hoge rechten. Met een dergelijke aanpak kunnen ongewenste functievermengingen (toxic combinations) en de daarmee samenhangende risico’s worden vermeden.
▪ De instelling is alert op het voorkomen dat rollen van projectmedewerkers conflicteren met hun rol in de uitvoering van hun lijntaken. Uitzonderingen worden gedetecteerd en ter (tijdelijke) acceptatie voorgelegd aan het management.
▪ Voor accounts met hoge rechten (bijvoorbeeld beheerdersaccounts) past de instelling two-factor authenticatie toe.
▪ De instelling staat het gebruik van generieke en gedeelde accounts niet toe; voor uitzonderingen op deze regel tekent senior management af.
▪ De functiescheiding wordt ondersteund door een adequaat Identity and Access Managementsysteem (IAM), zie ook de controls 17.1 en 17.2.</t>
  </si>
  <si>
    <t>Manage IT human resources</t>
  </si>
  <si>
    <t xml:space="preserve">▪ De instelling heeft overeenkomsten gesloten met gespecialiseerde partijen om kennis van haar medewerkers en beleidsbepalers op het gebied van informatiebeveiliging en cybersecurity actueel te houden.
▪ De instelling heeft een gap analyse opgesteld waaruit blijkt hoe zij in de toekomst het kennisniveau op het gebied van informatiebeveiliging en cybersecurity van haar medewerkers up-to-date houdt.
▪ Het bestuur is zich voldoende bewust en handelt daarnaar, dat zij zelf het doelwit van een aanval kunnen zijn. </t>
  </si>
  <si>
    <t>▪ Budgetten voor permanente educatie op gebied van informatiebeveiliging en cybersecurity zijn vastgesteld en toereikend.
▪ Beleidsbepalers binnen de instelling beschikken ten minste over basiskennis van informatiebeveiliging en cybersecurity. Zij hebben aantoonbaar trainingen en opleidingen gevolgd om de belangrijkste ICT-risico’s en beheersmaatregelen voor hun instelling te kunnen begrijpen.
▪ In functiebeschrijvingen is opgenomen welke kennis en competenties van medewerkers ten aanzien van informatiebeveiliging en cybersecurity wordt verwacht.
▪ De instelling heeft een opleidingsplan uitgewerkt op grond waarvan de kennis van cybersecurity experts bijblijft bij actuele ontwikkelingen rondom cyberdreigingen. De realisatie van dit plan wordt gemonitord.
▪ De instelling heeft in een root cause analyse cultuuraspecten (bijvoorbeeld slordigheden, ontevreden medewerkers) op bepaalde afdelingen waar incident(en) hebben plaats gevonden betrokken.
▪ De instelling betrekt cultuuraspecten (bijvoorbeeld slordigheden, ontevreden medewerkers) in root cause analyses van incidenten.</t>
  </si>
  <si>
    <t>▪ De instelling heeft een inventarisatie gemaakt waaruit het key person risk blijkt.
▪ Uitgewerkte trainingsprogramma’s zijn er onder meer op gericht om kennis en ervaring ook op het gebied van informatiebeveiliging en cybersecurity breder te verspreiden.
▪ Taakroulatie en successieplanning voor kritieke functies binnen de instelling.
▪ De instelling past aantoonbaar taakroulatie en successieplanningen voor kritieke functies toe.</t>
  </si>
  <si>
    <t>▪ De instelling heeft functieprofielen opgesteld waarin onderscheid is gemaakt tussen functies met een hoog, gemiddeld en laag risicoprofiel.
▪ De pre-employment screeningsvereisten zijn vastgelegd, bekrachtigd en worden gehanteerd binnen het werving- en selectieproces.
▪ De instelling heeft aantoonbaar verklaringen omtrent gedrag (VOG) opgevraagd voor functies met een gemiddeld of hoog risicoprofiel en trekt referenties na.
▪ Risicogebaseerd wordt periodiek een in-employment screening uitgevoerd voor gemiddelde en hoge risico functies.</t>
  </si>
  <si>
    <t>▪ De instelling maakt gebruik van User Provisioning, waarbij toegangsrechten in ICT-systemen automatisch, vanuit het HR-systeem worden aangemaakt, gewijzigd, geblokkeerd en verwijderd.
▪ Bij het Identity Access Management wordt specifieke aandacht besteed aan joiners, leavers en movers. Zie ook beheersmaatregelen 17.1 en 17.2.
▪ De instelling houdt (handmatig of geautomatiseerd) een register bij van tools, portalen en/of cloud toepassingen waar haar medewerkers uit hoofde van hun functie toegang toe hebben. Bij uitdiensttreding of functiewijziging worden de toegangsrechten van de desbetreffende medewerker overgedragen naar een andere medewerker.</t>
  </si>
  <si>
    <t>Ensure operations and use</t>
  </si>
  <si>
    <t>▪ Medewerkers ontvangen periodiek functionele trainingen over het correct gebruik van ICT-applicaties en ICT-infrastructuur, waarbij tevens aandacht wordt geschonken aan informatiebeveiligings- en cybersecurity aspecten.
▪ Werkinstructies voor het correct gebruik van ICT-applicaties en ICT-infrastructuur zijn beschikbaar in de vorm van interne wiki’s, intranet en helpfuncties in de applicaties en systemen.
▪ De instelling is er in (SLR) gesprekken met dienstverleners alert op dat kennisontwikkeling en kennisdeling door medewerkers ook bij de dienstverlener voldoende aandacht krijgt.</t>
  </si>
  <si>
    <t>▪ Gerichte security trainingen voor specifieke doelgroepen, zoals ICT-systeemontwikkelaars, helpdeskmedewerkers, ICTbeheerders en medewerkers met een rol in informatiebeveiliging en cybersecurity.
▪ De instelling is er in (SLR) gesprekken met dienstverleners alert op dat kennisontwikkeling en permanente educatie van specialisten ook bij de dienstverlener voldoende aandacht krijgt.</t>
  </si>
  <si>
    <t>▪ In het kader van security awareness is een trainingsprogramma opgesteld voor alle medewerkers om ervoor te zorgen dat zij zijn opgeleid om hun taken en verantwoordelijkheden uit te voeren in overeenstemming met het relevante informatiebeveiligingsbeleid en procedures om menselijke fouten, diefstal, fraude, misbruik of verlies te verminderen.
▪ De instelling zet een mix van middelen in om security awareness te onderhouden en te verbeteren bij haar eigen medewerkers en externen. Hiertoe zijn security coördinatoren binnen de instelling aangesteld.
▪ Voor het verder verbeteren van security awareness worden presentaties, phishing campagnes, mystery guests en e-learnings toegepast. Deelname aan e-learnings is door de instelling verplicht gesteld; resultaten worden gemeten en opgevolgd.
▪ De instelling gebruikt aansprekende voorbeelden uit de (eigen) praktijk in het security awareness programma, zoals beveiligingsincidenten die zich hebben voorgedaan. Hierbij is aandacht besteed aan o.a. CEO fraude, gijzelsoftware en spear phishing in periodes waarin de instelling mogelijk kwetsbaarder is door (einde jaar) drukte, vakanties of onderbezetting.
▪ Zogeheten ‘management overrides’ van bestaande processen en procedures door het bestuur en senior management worden vermeden.
▪ De instelling onderneemt initiatieven om samen met uitbestedingspartners bewustwording op het gebied van cybersecurity te vergroten.</t>
  </si>
  <si>
    <t>▪ De instelling borgt dat verzoeken tot systeemontwikkeling op een gestructureerde wijze worden vastgelegd en afgehandeld, bijvoorbeeld in een centraal registratiesysteem.
▪ Het changemanagementproces is gebaseerd op internationale standaarden en werkwijzen, zoals ITIL, Agile, Scrum, Devops.
▪ De instelling werkt volgens het shift left principe dat ervan uitgaat dat Agile, Scrum, Devops teams applicatiebeveiliging in de vroegste stadia van systeemontwikkeling meeneemt.
▪ De instelling gebruikt ook bij Agile, Scrum, Devops een workflow systeem dat het gehele proces van wijzigingsverzoek tot en met implementatie ondersteunt, inclusief logging en documentatie.
▪ De instelling heeft functiescheiding toegepast in haar Agile, Scrum, Devops systeemontwikkeling met betrekking tot bijvoorbeeld operations en control cq development en security.
▪ Beheersmaatregelen zijn getroffen ter bescherming van de integriteit van de broncode van ICT-systemen.
▪ Secure Coding richtlijnen worden gehanteerd door interne ontwikkelaars, dan wel dienstverleners die appplicatiediensten aanbieden waar ontwikkelactiviteiten door worden ondernomen.
▪ Geautomatiseerde scans/review van code vinden op deze Secure Coding Richtlijnen plaats zoals ook geautomatiseerde scans/review van code en configuratie op kwetsbaarheden (zoals OWASP bij web ontwikkeling).
▪ Bij gebruik van open source libraries in de code worden deze vóór in productiename geautomatiseerd en gecontroleerd op kwetsbaarheden.
▪ De impactanalyse van een wijziging houdt rekening met een terugval scenario voor het geval dat de wijziging niet succesvol is.
▪ De instelling heeft een Change Advisory Board (CAB) ingesteld waarin verschillende disciplines zoals business, ICT en ICT-Risk/ ICT Security besluiten nemen over wijzigingen.</t>
  </si>
  <si>
    <t>▪ De informatiebeveiligingsrol of -functionaris binnen de instelling is betrokken bij de beoordeling van de impact van wijzigingsverzoeken op de beheersmaatregelen die in het kader van informatiebeveiliging en cybersecurity zijn getroffen.
▪ De instelling weegt bij het bepalen van de impact en prioriteit van wijzigingsverzoeken de informatiebeveiligingsaspecten van de wijzigingen expliciet mee.
▪ De instelling prioriteert de uitkomsten van een impact assessment door middel van een classificatie van de wijziging (bijvoorbeeld: standaard, normaal, urgent, spoed).</t>
  </si>
  <si>
    <t>▪ Het User-ID en password of andere authenticatie van beheerders in de testomgeving zijn nooit gelijk aan die van de productie omgeving.
▪ De instelling test uitsluitend met geanonimiseerde representatieve testdata in een van de productie afgescheiden testomgeving.
▪ De instelling gebruikt specifieke software voor het schonen en anonimiseren van data.
▪ Test- en productiesystemen zijn logisch of fysiek gescheiden. De instelling hanteert de OTAP modellen en checkt aan de hand van steekproeven de naleving van de scheiding tussen omgevingen.
▪ De instelling heeft een representatieve omgeving om de effectiviteit van nieuwe en gewijzigde (security) infrastructuur zoals IDS, SIEM, Web Application Firewall (WAF), routers etc. te testen.</t>
  </si>
  <si>
    <t>▪ De instelling voert verschillende tests uit (zoals een systeemtest, gebruikers acceptatietest, regressietest en integratietest) om de effectiviteit van beveiligingsmaatregelen in gewijzigde applicaties en infrastructuur vast te stellen. Bij een agile werkwijze wordt software getest op grond van acceptatiecriteria (definition of done).
▪ In de acceptatiecriteria is opgenomen dat onder meer aan de volgende elementen wordt voldaan: de toegangsbeveiliging functioneert, autorisaties werken conform specificaties, vertrouwelijke gegevens zijn versleuteld, kritieke handelingen worden gelogd en de systeemperformance voldoet aan de gestelde eisen.
▪ Bij het testen van wijzigingen worden beheersmaatregelen van informatiebeveiliging en cybersecurity expliciet meegenomen, bijvoorbeeld door middel van security &amp; vulnerability scanning en source code reviews.
▪ Daar waar ICT-applicaties zijn uitbesteed, stelt de instelling risicogebaseerd vast dat de belangrijkste functionaliteit en beveiligingsmaatregelen werken conform specificaties.</t>
  </si>
  <si>
    <t>▪ De instelling stelt overdrachtsprocedures vast voor het in gebruik nemen van wijzigingen in de ICT-infrastructuur en ICT-applicaties.
▪ De autorisaties om wijzigingen in productie door te voeren zijn niet voortdurend aan medewerkers toegekend maar worden op tijdelijke basis toegekend.
▪ De instelling gebruikt een workflow systeem ten behoeve van de gecontroleerde overdracht en registratie van wijzigingen in de productieomgeving.
▪ De instelling maakt gebruik van privileged acces management tools die tijdelijke autorisaties afgeven en volgen.
▪ Wijzigingen in bedrijfskritieke systemen en wijziging van beveiligingsparameters vinden plaats onder het 4-ogen principe.
▪ De instelling logt alle wijzigingen in de productieomgeving. Op basis hiervan wordt periodiek nagegaan dat geen ongeautoriseerde wijzigingen hebben plaatsgevonden.
▪ De instelling houdt verscherpte aandacht voor security issues nadat majeure of kritieke wijzigingen in productie zijn genomen, gedurende een van te voren bepaalde periode.</t>
  </si>
  <si>
    <t xml:space="preserve">ICT Business impact analysis and ICT Continuity plans </t>
  </si>
  <si>
    <t>▪ De instelling heeft een crisibeheersingsfunctie die, onder meer, duidelijke procedures vaststelt voor het geval dat IT Business Continuity-plannen geactiveerd worden. Dit omvat ook interne en externe crisiscommunicatie.
▪ De instelling heeft haar beleidslijnen voor ICT-continuïteit op passende wijze gecommuniceerd binnen de instelling, bijvoorbeeld via een interne website naar alle relevante personeelsleden en, waar van toepassing, ook naar externe dienstverleners.
▪ De instelling heeft hard copies van de continuïteitsplannen op een voor de direct- betrokken medewerkers bekende en toegankelijke locatie. Een lijst van belangrijke telefoonnummers en e-mailadressen is onderdeel daarvan.
▪ De instelling heeft per afdeling in kaart gebracht welke processen kritiek zijn en welke personen direct betrokkenen zijn.
▪ Bij het implementeren van een nieuw systeem of applicatie neemt de instelling deze op in een geactualiseerde versie van het ICT-continuïteitsplan en bijbehorende testcyclus.
▪ De instelling maakt gebruik van dienstverleners om hinder van DDoS-aanvallen te voorkomen, bijvoorbeeld van NaWas: de nationale wasstraat van de Nationale Beheersorganisatie Internet Providers, NBIP.</t>
  </si>
  <si>
    <t>▪ De instelling bereidt het testen van het ICT-continuïteitsplan zorgvuldig voor, rapporteert over de testresultaten en zorgt voor opvolging van actiepunten. Bij majeure bevindingen of tekortkomingen voert de instelling een hertest uit om vast te stellen dat geadresseerde bevindingen en tekortkomingen daadwerkelijk tot het gewenste resultaat leiden.
▪ De instelling plant structureel capaciteit bij zowel business als ICT staff voor het testen van business continuity of uitwijk testen.
▪ De instelling neemt ketenpartners mee in het testen van continuïteitsmaatregelen. Uitkomsten van de testen worden met de ketenpartners besproken en indien van toepassing worden verbeteracties bepaald.
▪ Bij het implementeren van een nieuw systeem of applicatie neemt de instelling deze op in een vernieuwde versie van het ICT-continuïteitsplan en bijbehorende testcyclus.
▪ In haar testscenario’s neemt de instelling expliciet cybersecurity dreigingen zoals (D)DoS en Advanced Persistent Threats (APT’s) op. Voor het opzetten van continuïteitstesten maakt de instelling gebruik van ervaringen van testen binnen de sector en incidenten met impact op de bedrijfscontinuïteit, bijvoorbeeld via de sector ISAC.</t>
  </si>
  <si>
    <t>▪ De instelling heeft op grond van een risicoanalyse bepaald op welke externe locatie de back-ups worden bewaard.
▪ De instelling gaat periodiek na of de offsite back-up bruikbaar is door deze terug te zetten in een testomgeving. De gebruikers zijn hierbij nauw betrokken.
▪ De instelling gaat periodiek na dat back-ups beschikbaar en bruikbaar zijn voor het herstellen van schade als gevolg van een cyberaanval (offline/air-gapped back-up).</t>
  </si>
  <si>
    <t>▪ De instelling heeft afspraken gemaakt met haar dienstverleners en ook intern tussen business en ICT over Recovery Point Objectives (RPO’s) en Recovery Time Objectives (RTO’s) en het testen daarvan.
▪ In de procedures en plannen voor back-up en herstel van ICT-systemen wordt gespecificeerd welke omstandigheden activering van de plannen op gang kunnen brengen, en welke acties worden ondernomen om de beschikbaarheid, integriteit, continuïteit en het herstel van ten minste de kritieke ICTsystemen, ICT-diensten en gegevens te waarborgen. De plannen zijn erop gericht de hersteldoelstellingen met betrekking tot de activiteiten van de instelling te verwezenlijken.
▪ Na een storing of majeure systeemuitval kan de instelling met behulp van backups of “snapshots” haar data en ICT-systemen binnen de gestelde tijdslimiet herstellen zodat haar kritieke bedrijfsprocessen met integere data en correct werkende systemen kan worden voortgezet.
▪ De instelling test periodiek of de back-up en het terugzetten hiervan correct werkt.
▪ De instelling heeft een maximale downtime en het maximale verlies van data van haar kritieke processen bepaald en. vastgesteld op basis van realistische tests dat herstelwerkzaamheden (bijvoorbeeld: het terugzetten van back-ups) binnen deze maximale downtime haalbaar is.</t>
  </si>
  <si>
    <t>Manage data</t>
  </si>
  <si>
    <t>▪ De instelling houdt een vervalkalender bij van opgeslagen data op grond waarvan gegevens worden vernietigd.
▪ De instelling heeft afspraken gemaakt met de dienstverleners ten aanzien van de bewaartermijn van data conform het beleid van de instelling. Deze werken door naar eventuele onderaannemers.
▪ De instelling gaat periodiek na in hoeverre de dienstverleners zich houden aan de afgesproken bewaartermijnen, bijvoorbeeld door middel van SLR en/of assurance rapportages.
▪ De instelling beoordeelt periodiek of dienstverleners en onderaannemers voldoen aan de eisen van de instelling op het gebied van gegevensopslag, archivering en retentie.</t>
  </si>
  <si>
    <t>▪ De instelling hanteert vernietigingsprotocollen voor het schonen en vernietigen van documenten en elektronische gegevensdragers zoals laptops, mobiele telefoons, harde schijven, SSD opslagmedia en USB sticks.
▪ De instelling heeft met dienstverleners afspraken gemaakt over het veilig verwijderen en vernietigen van gegevens. De instelling controleert periodiek of dienstverleners nog voldoen aan deze afspraken.</t>
  </si>
  <si>
    <t>▪ De instelling neemt in haar informatiebeveiligingsbeleid op hoe medewerkers met gevoelige informatie omgaan op basis van haar dataclassificatiebeleid (zie beheersmaatregel 2.2).
▪ De instelling verstrekt de juiste middelen die haar medewerkers in staat stelt om op veilige wijze data te kunnen versturen en te kunnen ontvangen, zoals encrypted USB sticks, versleutelde internet verbindingen, secure e-mail, document vaults, etc.
▪ Periodiek controleert de instelling of zij nog voldoet aan weten regelgeving omtrent dataopslag. Daar waar nodig stelt zij haar beleid en procedures bij.
▪ De instelling beoordeelt op periodiek of dienstverleners in de keten voldoen aan de eisen van de instelling op het gebied van data management.</t>
  </si>
  <si>
    <t>Configuration Management</t>
  </si>
  <si>
    <t>▪ De instelling bepaalt de (security) baselines op basis van diverse bronnen als leveranciers, best-practices in de markt en richtsnoeren.
▪ De instelling heeft haar ICT-assets geïnventariseerd en vastgelegd in centrale repository zoals een Configuration Management Database (CMDB).
▪ De instelling gebruikt de CMDB ter verificatie van de werkelijk aanwezige ICT-assets. Verschillen worden geanalyseerd en opgevolgd.
▪ De instelling gebruikt de CMDB om te bepalen in hoeverre ICT-assets zijn verouderd en in hoeverre zij worden ondersteund met security updates.</t>
  </si>
  <si>
    <t>▪ De configuratiemanagementprocedures zijn gebaseerd op internationale standaarden zoals ITIL.
▪ De instelling voert periodiek geautomatiseerde scans (inventarisatie) uit op de ICT-infrastructuur. De uitkomst van deze scans wordt vergeleken met de inhoud van de CMDB en indien hierin afwijkingen voorkomen, worden deze geanalyseerd en wordt actie ondernomen.</t>
  </si>
  <si>
    <t>Manage third party and supplier services</t>
  </si>
  <si>
    <t>▪ De instelling ontvangt periodiek rapportages of heeft toegang tot dashboards waarin de daadwerkelijk gemeten servicelevels op inzichtelijke wijze zijn opgenomen en zijn afgezet tegen de in de Service Level Agreement afgesproken service-level doelstellingen (prestatie- en kwaliteitsnormen).
▪ De instelling ontvangt een geïntegreerde rapportage van haar ICT-dienstverleners waarin prestaties van onderaannemers zijn geïntegreerd in de gemeten prestatie criteria.
▪ Geaggregeerde rapportages geven het management van de instelling op verschillende managementniveaus inzicht in alle uitbestedingsrisico’s, afgezet tegen haar risicobereidheid.
▪ De instelling besteedt aandacht aan de mechanismen voor integratie van de clouddiensten in de systemen van de instelling, bijvoorbeeld de programmeringsinterfaces van applicaties (API’s) en een goed gebruikers- en toegangsbeheerproces.
▪ De instelling sluit alleen regelingen met dienstverleners die voldoen aan haar normen op het gebied van informatiebeveiliging en continuïteit. Wanneer die contractuele afspraken zien op kritiek of belangrijke functies, stelt de instelling, alvorens de regelingen te sluiten, terdege vast of door deze dienstverleners de meest actuele en hoogste kwaliteitsnormen voor informatiebeveiliging worden toegepast.
▪ Vóór het sluiten van een regeling beoordeelt de instelling:
- of de regeling betrekking heeft op kritieke of belangrijke functies;
- of aan de toezichtvoorwaarden is voldaan;
- alle relevante risico’s inclusief de mogelijkheid tot een versterking van het concentratierisico;
- of de dienstverlener geschikt is op basis van uitkomsten due-diligence onderzoeken;
- belangenconflicten die kunnen voortkomen uit de regeling.</t>
  </si>
  <si>
    <t>▪ De instelling stelt samen met haar dienstverleners een risicoanalyse en een strategie met betrekking tot de continuïteit en betrouwbaarheid van de dienstverlening op en actualiseert deze met een vaste frequentie. Risico’s bij dienstverleners waaraan diensten zijn onderuitbesteed zijn meegenomen in de risicoanalyses.
▪ Het uitbestedingsbeleid bevat een strategie inzake het gebruik van ICT-diensten ter ondersteuning van kritieke of belangrijke functies die worden geleverd door ICT-dienstverleners en hun ketenpartners.
▪ Om het concentratierisico te beoordelen wordt beoordeeld of het contract met een dienstverlener makkelijk substitueerbaar is en of er meerdere contractuele regelingen zijn met dezelfde dienstverlener of met nauw verbonden dienstverleners. De kosten en baten van alternatieve oplossingen worden tegenover elkaar afgewogen met het oog op de digitale veerkracht.
▪ Wanneer er een mogelijkheid is dat een dienstverlener een kritieke of belangrijke taak onderuitbesteedt, worden de baten en risico’s afgewogen die hieruit kunnen voortkomen, met name wanneer de onderaannemer is gevestigd in een land waarin de instelling zelf niet is gevestigd.
▪ De instelling is met haar dienstverleners een exit plan overeengekomen. Hierin staan afspraken over een gecontroleerde beëindiging van de dienstverlening, zoals de wijze van transitie / migratie, de aansprakelijkheid en het verwijderen van de (back-up) data van de instelling na de exit. Onderuitbesteding is in scope van de exit plannen. De instelling heeft beheersmaatregelen getroffen om de continuïteit van onderhoud aan software die specifiek voor de instelling is ontwikkeld (zelfbouw en maatwerk), te waarborgen. Hiertoe zijn Escrow overeenkomsten gesloten en/of afspraken over voortzetting. De instelling gaat voor kritieke of belangrijke systemen na in hoeverre deze afspraken in de overeenkomsten zijn nageleefd.
▪ De instelling beschikt over een standaard geheimhoudingsverklaring voor elke organisatie die een contractuele relatie aangaat met de instelling. De ondertekening van de verklaring door relevante partijen wordt bewaakt.
▪ De instelling beoordeelt periodiek de solvabiliteit en wendbaarheid van haar kritieke of belangrijke dienstverleners en neemt waar nodig actie.
▪ De instelling bepaalt vooraf op risicogebaseerde wijze de frequentie en scope van de audits en inspecties en of de uitvoerende auditors/externe accountants passende vaardigheden en kennis hebben.
▪ De instelling beëindigt contractuele regelingen:
- bij overtreding van wetten, voorschriften of bepalingen door de dienstverlener;
- bij omstandigheden die ongewenste wijzigingen kunnen brengen in de uitvoering van de uitgevoerde dienstverlening door de dienstverlener;
- bij zwakheden van de dienstverlener in het algemeen beheer van het ICT-risico;
- wanneer de bevoegde autoriteit niet langer doeltreffend toezicht kan uitvoeren.</t>
  </si>
  <si>
    <t>▪ De instelling heeft een proces ingericht dat waarborgt dat alle (potentiële) beveiligingsincidenten centraal worden gemeld en worden geregistreerd.
▪ De instelling classificeert ICT-gerelateerde incidenten en bepaalt hun impact op basis van onder meer de volgende criteria:
- het aantal en/of de relevantie van de getroffen cliënten of financiële tegenpartijen en indien van toepassing, het bedrag of het aantal transacties dat wordt beïnvloed door het ICT-gerelateerde incident, en of het ICT-gerelateerde incident reputatieschade heeft veroorzaakt;
- de duur van het ICT-gerelateerde incident met inbegrip van de uitvaltijd van de dienst;
- de geografische spreiding met betrekking tot de door het ICT-gerelateerde incident getroffen gebieden, vooral als het meer dan twee regio’s betreft;
- het dataverlies dat het ICT-gerelateerde incident met zich meebrengt, zoals voortdurende beschikbaarheid, integriteit, vertrouwelijkheid of authenticiteitsverlies;
- het kritieke karakter van de betrokken diensten, met inbegrip van de transacties van de instelling en operaties;
- de economische impact, met name directe en indirecte kosten en verliezen, van het ICT-gerelateerde incident, zowel in absolute als relatieve zin.
▪ De evaluatie van het incident bepaalt of de vastgestelde procedures werden gevolgd en de genomen beheersmaatregelen effectief waren, onder meer t.a.v.:
- de snelheid waarmee wordt gereageerd, het bepalen van de impact van ICT-gerelateerde incidenten en de ernst ervan;
- de kwaliteit en snelheid bij het uitvoeren van forensische analyses;
- de doeltreffendheid van de escalatie van incidenten;
- de doeltreffendheid van interne en externe communicatie.</t>
  </si>
  <si>
    <t>▪ De instelling heeft een CSIRT opgericht, bestaande uit gespecialiseerde ICT-professionals, dat in staat is snel te handelen in het geval van een informatiebeveiligings- of cybersecurity incident. Het CSIRT heeft als doel schade te reduceren en snel herstel van de dienstverlening te bevorderen.
▪ Het CSIRT maakt bijvoorbeeld gebruik van het cybersecurity incident response proces zoals beschreven door het SANS instituut waarbij ze kijkt naar de volgende stappen 1. Preparation. 2. Identification. 3. Containment. 4. Eradication. 5. Recovery 6. Post Incident.
▪ De Security Officer beoordeelt (ten minste) dagelijks de geregistreerde beveiligingsincidenten en bepaalt de impact hiervan.
▪ De instelling en de dienstverleners werken proactief samen bij het detecteren van en het reageren op cybersecurity incidenten in de keten van uitbestede diensten en ICT-infrastructuur. De instelling heeft hiervoor Security Operations Center (SOC) of Cyber Defence Center ingericht.
▪ De instelling maakt als alternatief voor het inrichten van een eigen SOC cq Cyber Defence Center gebruik van eencommerciële externe SOC of een SOC die zij samen met andere instellingen beheert.
▪ De instelling maakt gebruik van tooling zoals een SIEM om ICTgerelateerde beveiligingsinformatie te verzamelen, te combineren en te analyseren, met als doel om tijdig inzicht te krijgen in en proactief te reageren op (mogelijke) beveiligingsincidenten.
▪ Het CSIRT van de instelling richt zich ook op de preventie van cybersecurity incidenten en de voorbereiding van de instelling op dergelijke incidenten.
▪ Het bestuur geeft indien nodig sturing aan deze respons en evalueert achteraf het incident en neemt de uitkomsten van deze evaluatie mee in de risicomanagement cyclus.
▪ Specifieke externe communicatieplannen voor kritieke bedrijfsfuncties en -processen worden opgesteld om:
i. Samen te werken met de relevante belanghebbenden;
ii. Tijdige informatie, met inbegrip van incidentrapportage, te verstrekken aan externe partijen (bv. klanten, andere marktdeelnemers, de relevante (toezichthoudende) autoriteiten, indien van toepassing en in overeenstemming met geldende regelgeving).</t>
  </si>
  <si>
    <t>Monitoring</t>
  </si>
  <si>
    <t xml:space="preserve">▪ De instelling heeft beveiligingsmaatregelen getroffen die onder meer bestaan uit:
- Logbestanden. Deze zijn beveiligd om ongeoorloofde wijziging of verwijdering te voorkomen. Logfiles worden bijgehouden gedurende een periode die in verhouding staat tot het kritieke karakter van de geïdentificeerde bedrijfsfuncties, ondersteunende processen en informatieassets. Instellingen gebruiken deze gegevens om de identificatie en het onderzoek te vergemakkelijken van onregelmatigheden die worden geconstateerd bij het verlenen van de diensten.
- SIEM. De instelling heeft een SIEM (Security Information and Event Management) oplossing geïmplementeerd om aan de hand van logging snel afwijkende patronen te kunnen herkennen en daarop in te spelen.
▪ De instelling stelt periodiek management rapportages op met een overzicht van alle geregistreerde beveiligingsincidenten en de status van opvolging.
▪ Op basis van logging van gemonitorde systemen signaleert het SIEM events die een securityrisico kunnen vormen (‘alerts’). De alerts worden door analisten van het SOC beoordeeld en geprioriteerd. Wanneer de potentiële ernst van een alert nader onderzoek vereist wordt een case aangemaakt. Van deze cases wordt een case-rapport opgesteld.
▪ De instelling maakt voor het optimaliseren van haar SOC gebruik van de NOREA publicatie Good Practice on assessing the maturity of a Security Operations Center (SOC) using the SOC Maturity Framework (SOC-MF)11.
▪ De instelling maakt gebruik van het MAGMA framework (ontwikkeld door NL FI-ISAC) en/of het Mitre ATT&amp;CK framework om dreigingsmodellen te ontwikkelen, de effectiviteit van beveiligingstools te evalueren, detectiestrategieën te ontwikkelen en prioriteit te geven aan beveiligingsinvesteringen. </t>
  </si>
  <si>
    <t>▪ De risicomanagementfunctie, interne auditor en externe accountant rapporteren regelmatig hun oordeel, bevindingen en aanbevelingen over de opzet, bestaan en aantoonbare werking van het ICT-beheersingsraamwerk.
▪ De instelling monitort de opvolging van aanbevelingen en legt dit vast.
▪ De instelling vergelijkt Service Level rapportages en zekerheidsrapportages van interne en externe leveranciers met de overeengekomen dienstverlening en de ervaringen van de instelling met de geleverde diensten.
▪ De instelling analyseert trends en ontwikkelingen ten opzichte van voorgaande rapportage periodes.</t>
  </si>
  <si>
    <t>▪ De instelling let erop dat haar contracten met de dienstverleners ten minste het volgende omvatten:
- een volledige beschrijving van de uitbestede functies en diensten;
- taken en verantwoordelijkheden van betrokken partijen;
- toezegging van de dienstverlener dat blijvend wordt voldaan aan alle toepasselijke wet- en regelgeving;
- de locaties waar de functies en diensten worden geleverd en waar gegevens zijn opgeslagen en worden verwerkt;
- bepalingen over toegankelijkheid, beschikbaarheid, integriteit, beveiliging en bescherming van persoonsgegevens;
- beschrijvingen van het niveau van de dienstverlening en nauwkeurige kwantitatieve en kwalitatieve prestatiedoelstellingen;
- voorwaarden waaronder de dienstverlener verder mag uitbesteden, waarbij plichten en verantwoordelijkheden onverlet worden gelaten;
- kennisgevingstermijnen en rapportageverplichtingen van de dienstverlener;
- verplichting van de dienstverlener om bij een incident bijstand te verlenen zonder extra kosten of tegen een vooraf bepaalde prijs;
- verplichtingen voor de dienstverlener om bedrijfsnoodplannen te voeren, te testen en te beschikken over beveiligingsmaatregelen om veilige dienstverlening te waarborgen;
- recht om de prestaties van de dienstverlener permanent te monitoren;
- verplichting van de dienstverlener om samen te werken met bevoegde autoriteiten;
- recht van beëindiging en minimale opzegtermijn;
- exit-strategieën, waaronder de invoering van een verplichte passende overgangsperiode;
- deelname van medewerkers van dienstverleners aan programma’s en trainingen in digitale operationele weerbaarheid.
▪ Bij contracten met dienstverleners die kritieke of belangrijke diensten ondersteunen omvatten verder:
- nauwkeurige kwantitatieve en kwalitatieve prestatiedoelstellingen binnen de overeengekomen serviceniveaus om effectieve monitoring mogelijk te maken en zo nodig passende corrigerende maatregelen te nemen;
- opzegtermijnen en rapportageverplichtingen, inclusief kennisgeving van elke ontwikkeling die een materiële impact kan hebben op het leveren van die kritieke of belangrijke functies;
- het uitvoeren en testen van bedrijfsnoodplannen;
- de verplichting van de dienstverlener om deel te nemen aan en volledig mee te werken aan Threat-Led Penetration Testing programma van de financiële instelling;
- het recht om doorlopend toezicht te houden op de prestaties van dedienstverlener. Exit-strategieën en met name de vaststelling van een verplichte adequate overgangsperiode.
▪ De instelling houdt bij het opstellen van het contract rekening met het gebruik van modelcontractbepalingen.
▪ De instelling heeft haar “right-to-audit” bij de dienstverlener en de onderaannemers contractueel vastgelegd en oefent deze zonodig uit.
▪ De instelling verplicht de dienstverlener de instelling in kennis te stellen van alle voorgenomen belangrijke wijzigingen van de   in de oorspronkelijke overeenkomst genoemde onderaannemers. De kennisgevingstermijn voor dergelijke wijzigingen wordt zodanig bepaald dat de instelling in staat is de risico’s als gevolg van de voorgestelde wijziging te beoordelen en indien nodig corrigerende beheersmaatregelen kan nemen of de exit clausule in werking kan zetten.
▪ De instelling evalueert kritieke of belangrijke uitbestedingen minimaal jaarlijks aantoonbaar, waarbij de performance- en resultaatafspraken en de mate waarin de dienstverlener past bij de strategie en doelstellingen worden beoordeeld, alsook de risicobereidheid van de dienstverlener t.o.v. de eigen risicobereidheid.
▪ Gedurende de looptijd van het contract ontvangt de instelling periodiek (assurance)rapportages van de dienstverlener over de performance en aantoonbaar doorlopende werking van de getroffen interne beheersmaatregelen bij de dienstverlener.
▪ De dienstverlener geeft jaarlijks aan de instelling een assurance verklaring af over de ICT-beheersing zoals een COS/SOC 2 rapport type II. Beheersmaatregelen op het gebied van informatiebeveiliging en cybersecurity maken deel uit van de scope van de assurance verklaring. De scope beslaat de geheleuitbestedingsketen met inbegrip van kritieke of belangrijke onderaannemers. De instelling bespreekt afwijkingen/ uitzonderingen met de dienstverlener. Deze worden door de dienstverlener tijdig en effectief geadresseerd. De instelling bewaakt de afloop en maakt hiervan een vastlegging.
▪ De instelling gebruikt geen type 1 assurance rapportages of ISO certificaten om de werking van de beheersmaatregelen aan te tonen.</t>
  </si>
  <si>
    <t>▪ De compliance officer van de instelling beoordeelt jaarlijks in hoeverre de ICT-beleidslijnen in lijn zijn met actuele wet- en regelgeving. Daar waar nodig worden aanpassingen doorgevoerd.
▪ Bij invoering van een nieuwe wetgeving op het gebied van informatiebeveiliging en cybersecurity beoordeelt de instelling de impact hiervan en voert daar waar nodig aanpassingen door.
▪ De instelling laat zich proactief informeren bij wijzigingen op het gebied van relevante externe regelgeving.</t>
  </si>
  <si>
    <t>▪ De instelling laat de interne- of externe auditor op basis van een risicoanalyse ICT-objecten zoals de informatiebeveiliging en cybersecurity van ICT-infrastructuur periodiek beoordelen.Deze beoordeling heeft betrekking op de opzet, bestaan en aantoonbare werking van beheersmaatregelen.</t>
  </si>
  <si>
    <t xml:space="preserve">▪ De instelling kent unieke user-id’s toe aan alle personen met toegang tot de ICT-systemen en data. Hierbij is het HR systeem van de instelling leidend.
▪ Gebruikersidentiteiten en toegangsrechten worden bijgehouden in een centrale repository.
▪ De instelling maakt gebruik van sterke wachtwoorden (complexiteit regels, numeriek, gebruik van symbolen, leeftijd, historie) voor verschillende soorten accounts: system, normal, superuser.
▪ De instelling maakt gebruik van out-of-band authenticatie, een vorm van twee-factor authenticatie (2FA) die een secundaire verificatiemethode vereist via een afzonderlijk communicatiekanaal. Hierbij zijn verschillende kanalen betrokken: de internetverbinding van de klant en het draadloze netwerk waarop zijn mobiele telefoon werkt.
▪ De instelling past het principe van ‘Role Based Access’ toe waarbij ze periodiek definieert welke rol welke identiteit heeft. Hiertoe brengt zij in kaart: Wie krijgt access, Wat wordt bij access verstrekt, Wanneer, Waar, Waarom en Hoe.
▪ De instelling gebruikt een Identity &amp; Access Management (IAM) tool ter ondersteuning van de inrichting van de toegangsbeveiliging en de controle daarop door bedrijfsproceseigenaren en ICT-systeembeheerders.
▪ De toegang op afstand tot kritieke ICT-systemen worden alleen toegekend volgens kennisnemingsbehoefte en wanneer er sterke authenticatiemiddelen worden gebruikt. </t>
  </si>
  <si>
    <t>▪ De instelling maakt gebruik van User Provisioning, waarbij user accounts in de ICT-infrastructuur en business ICT-applicaties zo veel mogelijk automatisch, vanuit het centrale HR-systeem worden aangemaakt, gewijzigd, geblokkeerd en verwijderd.
▪ De instelling blokkeert een user account automatisch nadat deze een vooraf ingestelde periode niet wordt gebruikt om mee in te loggen.
▪ Voor het aanvragen, wijzigen of intrekken van toegangsrechten tot informatiesystemen wordt goedkeuring gegeven door de data- of systeemeigenaar.
▪ De instelling beperkt het gebruik van generieke en gedeelde user-id’s, waaronder administrator accounts met hoge bevoegdheden zoveel mogelijk. Het gebruik van deze user-id’s wordt beheerst met zowel technische als procedurele maatrelen, zoals: goedkeuring voor het gebruik, krachtige authenticatieoplossingen (2-factor authenticatie, biometrie), 4-ogen principe op de activiteiten, (digitale) password kluis, logging en monitoring van activiteiten en evaluatie na gebruik van het desbetreffende administrator user-id.</t>
  </si>
  <si>
    <t>Secure infrastructure</t>
  </si>
  <si>
    <t>▪ Risicoanalyses voor infrastructuur componenten houden rekening met actuele cyberdreigingen, zoals bijvoorbeeld vastgelegd in de ENISA/NCSC dreigingsbeelden of gebaseerd op uitkomsten van recent uitgevoerde red teaming oefeningen en pentesten, etc.
▪ Security baselines zijn bepaald voor technische platformen (bijvoorbeeld: Windows, Unix, firewalls, IDS en IPS) en conform die baselines geïmplementeerd.
▪ Er vindt monitoring plaats dat alle platformen voldoen aan de security baselines. Uitzonderingen worden opgevolgd.
▪ De instelling heeft anti-DDoS maatregelen getroffen. Hierbij is onderscheid gemaakt in bescherming tegen volume gerichte DDoS aanvallen en applicatie gerichte DDoS aanvallen.
▪ De instelling heeft een risicoanalyse uitgevoerd omtrent gedistribueerde opslag en beheer van ‘private keys’ en. wachtwoorden. Daarbij is een onderbouwde afweging gemaakt op welke interne of externe locatie sleutels en wachtwoorden worden opgeslagen.
▪ De beveiliging en beschikbaarheid van de ICT-infrastructuur is een vast agendapunt in de relevante gremia in de eerste, tweede en derde lijn van de instelling.
▪ De instelling maakt gebruik van geautomatiseerde controles, bijvoorbeeld voor het monitoren van kwetsbaarheden in de infrastructuur.</t>
  </si>
  <si>
    <t>▪ Het implementeren van kritieke beveiligingspatches in de ICT-infrastructuur is een specifiek onderdeel van het patchmanagementproces.
▪ De status van de ICT-infrastructuur inclusief de kwetsbaarheid voor cyberdreigingen wordt periodiek met behulp van tools geïnventariseerd. Hierover wordt gerapporteerd en actie op achterstallig onderhoud wordt genomen.
▪ De instelling heeft in haar configuratiemanagement database (CMDB) de vervangingstermijn opgenomen van ICTinfrastructuur componenten en op basis hiervan wordt vervanging ingepland.</t>
  </si>
  <si>
    <t>▪ De instelling gebruikt Hardware Security Modules (HSM’s) bij het genereren, veranderen, intrekken, vernietigen, distribueren, certificeren, opslaan, inbrengen, gebruiken en archiveren van de cryptografische sleutels.
▪ Processen, procedures en parameterisering zijn zodanig ingericht dat deze de cryptografische sleutels optimaal en proportioneel beschermen.
▪ De beschikbaarheid van cryptografische sleutels (over de gehele uitbestedingsketen) is meegenomen in de continuïteitsplannen van de instelling.
▪ De instelling beschikt over een inventarisatie van het cryptografisch landschap (encryptieprotocollen en certificaten voor netwerk connecties, key management en data opslag). Bijgehouden wordt op welke termijn (bijvoorbeeld kort, middellang, lang) de toegepaste protocollen niet meer veilig zijn en hoe lang vervanging of mitigatie van een protocol naar verwachting duurt.
▪ De instelling monitort op het gebruik van onveilige encryptie protocollen en stuurt notificaties naar beheerders als onveilige protocollen gebruikt worden.
▪ De instelling maakt een roadmap voor haar cryptografisch landschap die in de pas loopt met aankomende dreigingen op korte, middellange en lange termijn.
▪ De instelling voert jaarlijkse een Cryptography Risk Assessment uit.
▪ De instelling verkent de risico’s en mogelijkheden van Quantum technologie, zoals bijvoorbeeld Quantum key distrubutie of Quantum random number generators.</t>
  </si>
  <si>
    <t>▪ De instelling heeft kennis genomen van onder andere NIST publicaties over een zero trust architecture zoals de NIST Special Publication (SP) 800-207, Zero Trust Architecture en de NIST SP 1800-35A Implementing a Zero Trust Architecture (draft) waarin 'inherent vertrouwen' geen onderdeel meer is van de netwerkbeveiliging.
▪ Beheer interfaces van netwerk en security voorzieningen zijn niet direct bereikbaar vanuit (semi)publieke zone's.
▪ De instelling:
1. Definieert de delen van het ICT-netwerk dat de kroonjuwelen bevat, zoals specifieke Data, Applicaties, Assets en Services (DAAS).
2. Brengt de transactiestromen tussen deze delen in kaart.
3. Definieert en bouwt aan de hand daarvan voor die delen een “Zero Trust-architectuur“ door de implementatie van een specifieke set aan beheersmaatregelen.
4. Stelt Zero Trust beleidsregels op aan de hand van Wie krijgt access, Wat wordt bij access verstrekt, Wanneer, Waar, Waarom, en Hoe.
5. Monitort en onderhoudt log events van activiteiten op het netwerk.
▪ De instelling past voor de hiervoor gedefinieerde delen van het netwerk het “never trust always verify” principe toe wat inhoudt dat inherent vertrouwen wordt verwijderd uit deze delen van het netwerk en alle handelingen expliciete verificatie vereisen, ook intern.
▪ De instelling maakt gebruik van tooling die in de netwerkinfrastructuur actief speurt naar ongeautoriseerde apparatuur zoals laptops, routers en Wi-Fi access points met de daarbij behorende beheerprocedures om de toegang tot de ICT-infrastructuur te beperken tot geautoriseerde personen, ICT-services en netwerken. De instelling maakt gebruik van moderne en veilige standaards/protocollen zoals IEEE12 802.1X voor Port-based Network Access Control (PNAC), Wi-Fi Protected Access (WPA3) en voert periodieke controles uit op de beheersmaatregelen die zich richten op netwerksegmentering, zoals Access control lists (ACL), VLANsen firewalls tussen de verschillende netwerksegmenten.</t>
  </si>
  <si>
    <t>▪ De instelling past actuele authenticatie en encryptietechnieken toe op netwerkbindingen met partijen die zij vertrouwt.
▪ In de netwerkinfrastructuur van de instellingen zijn controles ingebouwd die de authenticiteit en de integriteit van berichten waarborgt, alsook de bevestiging van verzending, van ontvangst en de identiteit van de afzender en ontvanger van vertrouwelijke gegevens.
▪ Vertrouwelijke gegevens worden versleuteld vastgelegd op laptops, harde schijven, USB sticks en andere informatiedragers. De instelling maakt gebruikt van technieken om de beveiliging van e-mail te verhogen, bijvoorbeeld door middel van anti-spam, DMARC, SPF, DKIM en encryptie van mail.
▪ De instelling past Data Loss Prevention software toe ter controle van uitgaande berichten en datastromen.</t>
  </si>
  <si>
    <t>Manage malware attacks</t>
  </si>
  <si>
    <t>▪ De instelling maakt bij het in kaart brengen van aanvalstechnieken en (technische) beheersmaatregelen gebruik van van verschillende bronnen, waaronder bijvoorbeeld het Mitre ATT&amp;CK framework.
▪ De instelling heeft tools geïmplementeerd voor de automatische detectie en blokkade van virussen, wormen, malware en spyware zoals moderne firewall technologie, virusscanners, tooling voor e-mail beveiliging (zoals antiphishing, domain spoofing, spam), Intrusion Detection Systems (IDS) en Intrusion Prevention Systems (IPS), Extended Detection and Response (XDR), Endpoint Detection and Response (EDR) en ‘defender tools’ met technologie die ziet op Attack Surface Reduction rules.
▪ De instelling analyseert en leert van incidenten die bij peers of andere vergelijkbare ondernemingen plaats hebben gevonden.
▪ Logfiles uit voornoemde systemen worden naar een Security Incident and Event Monitoring (SIEM) systeem gestuurd ten behoeve van analyse en (re)actie; de instelling prioriteert de (re)acties op grond van een risico-inschatting.
▪ De instelling bewaakt voortdurend in hoeverre firewalls, virusscanners, IDS-en, IPS-en up to date zijn en rapporteert daar maandelijks over.
▪ De instelling gaat na in hoeverre dienstverleners er voor zorgdragen dat firewalls, virusscanners, IDS-en, IPS-en hun infrastructuur up-to-date zijn. De dienstverlener rapporteert hierover aan de instelling die beveiligingstoepassingen voor de instelling beheren.</t>
  </si>
  <si>
    <t>▪ De instelling inventariseert regelmatig van welke ICT-assets de bedrijfsprocessen gebruik maken.
▪ Potentiële kwetsbaarheden worden voorkomen door ervoor te zorgen dat ICT-systemen bijgewerkt zijn, met inbegrip van de software die door de instelling aan haar interne en externe gebruikers wordt verstrekt. Dit doet zij door kritieke security updates gecontroleerd te implementeren, met inbegrip van updates van antivirusdefinities of door compenserende beheersmaatregelen te treffen, bijvoorbeeld (tijdelijke) isolatie van kwetsbare systemen.
▪ De instelling inventariseert frequent (dagelijks) kwetsbaarheden op basis van Threat Intelligence.
▪ De instelling stemt de frequentie en het type scan (zoals authenticated of non-authenticated) af op het segment en de risicoanalyse van de eigen organisatie. Daartoe is een analyse gemaakt die periodiek wordt geëvalueerd.
▪ De instelling bepaalt structureel en risicogebaseerd, wat de impact van deze kwetsbaarheden op de eigen ICT-assets is.
▪ De instelling inventariseert periodiek voor welke software geen of niet tijdig security updates beschikbaar worden gesteld. Met leveranciers worden heldere KPI’s overeengekomen voor oplostijden. Ook wordt bewaakt dat software (overeenkomstig met de gebruikerstermijn) voorzien wordt van security updates. Voor software die (binnenkort) end-of-life is worden mitigerende beheersmaatregelen getroffen.
▪ Waar mogelijk wordt controle op (delen van) security baselines meegenomen in vulnerability scans.
▪ De instelling bespreekt met haar dienstverleners regelmatig rapportages / dashboards omtrent de resultaten van uitgevoerde vulnerability scans.</t>
  </si>
  <si>
    <t xml:space="preserve">▪ De instelling hanteert bij de ontwikkeling en aanschaf van ICT-applicaties acceptatiecriteria op het gebied van informatiebeveiliging en cybersecurity.
▪ De instelling heeft in haar configuratiemanagement database (CMDB) de vervangingstermijn opgenomen van applicaties en op basis hiervan wordt vervanging ingepland.
▪ Het implementeren van kritieke beveiligingspatches van applicatieleveranciers is een specifiek onderdeel van het patchmanagementproces. </t>
  </si>
  <si>
    <t>Protect infrastructure components</t>
  </si>
  <si>
    <t>▪ De instelling heeft voor security technologie aanvullende beheersmaatregelen getroffen, zoals een verscherpte fysieke en logische toegangsbeveiliging, 4-ogenprincipe op beheer en onderhoud, een strikter patch regime en/of versnelde followup n.a.v. alerts uit het monitoring systeem, ‘tamper resistant’ maatregelen, etc.
▪ Administratieve handelingen op security systemen worden gelogd en gemonitord. Dit geldt voor alle toegangsvormen (e.g., lights-out/out-of-band management, remote). Sessierecording vindt plaats op grond van een risicoanalyse.
▪ (Remote) toegang tot systemen vindt plaats over een versleuteld kanaal.
▪ Administratieve toegang tot systemen vindt bij voorkeur plaats via bastionhosts.
▪ ICT-systemen die een rol spelen in de beveiliging van de instelling zijn aangesloten op een SIEM.
▪ Op de security technologie van de instelling wordt gericht beveiligingsonderzoek uitgevoerd door daarin gespecialiseerde partijen.</t>
  </si>
  <si>
    <t>Physical security</t>
  </si>
  <si>
    <t>▪ Op basis van een risicoanalyse heeft de instelling haar datacenters in klassen (tiers oftewel niveaus) ingedeeld zoals Tier I - De basis, Tier II -Redundantie van elektriciteitsproductie en koeling, Tier III – Onderhoudbaarheid of Tier IVfouttolerantie en de daarbij behorende beheersmaatregelen getroffen.
▪ De instelling past fysieke zonering toe met verschillende niveaus van toegang (bijvoorbeeld: publiek, personeel en beperkt) op basis van een risicoanalyse.
▪ De voor de ICT kritieke gebouwen van de instelling zijn voorzien van inbraakdetectie, waarvan de werking en eventuele meldingen continu (24/7) worden gemonitord.
▪ De voor de bedrijfsvoering kritieke gebouwen van de instelling zijn voorzien van technische beheersmaatregelen tot het garanderen van continuïteit en het beperken van schade door bijvoorbeeld brand, bliksem, vochtigheid en temperatuurstijgingen, zoals rookdetectors, brandmelders, blusinstallaties, bliksemafleiders, airconditioning en elektriciteit (noodstroom) voorzieningen.</t>
  </si>
  <si>
    <t>▪ De instelling controleert dat elke toegang tot een datacentrum 24 uur van te voren is aangevraagd met een change request en bij spoed alleen onder strikte voorwaarden.
▪ De fysieke toegang tot gebouwen en zones wordt beheerst met behulp van toegangspasjes en -poortjes.
▪ Bij fysiek onderhoud aan beveiligingsapparatuur is het 4-ogen principe van toepassing.
▪ De instelling laat de fysieke toegangsbeveiligingsmaatregelen controleren door een “Mystery Guest”.
▪ ICT componenten die een rol spelen in de fysieke toegangsbeveiliging van de instelling zijn aangesloten op een SIEM(Security Information and Event Management)</t>
  </si>
  <si>
    <t xml:space="preserve">▪ De instelling neemt voor het bepalen van soorten beveiligingstests in haar risicoanalyse actuele cyberdreigingen mee, zoals phishing, DDoS, ransomware en C-level fraude. Op basis van een risicoanalyse maakt de instelling een jaarplan voor de uit te voeren tests. Onderdeel van dit plan is het uitvoeren van pentests, ethical hacking voor alle (nieuwe en gewijzigde) kritieke ICT-applicaties en het uitvoeren van een red teaming activiteit.
▪ De instelling voert verschillende typen beveiligingstests uit, waaronder pentests gericht op de beveiliging van infrastructuur en applicaties, red teaming, het testen van de fysieke beveiliging, het testen van menselijk handelen in relatie tot informatiebeveiliging en cybersecurity.15
▪ De instelling maakt gebruik van een bug bounty/responsible disclosure-programma.
▪ De instelling laat pentests uitvoeren door gespecialiseerde partijen met juiste kennis, ervaring, certificeringen en referenties.
▪ De instelling wisselt regelmatig van partij die de pentests uitvoert.
▪ Het bestuur neemt deel aan tweejaarlijkse tabletop oefeningen.
▪ De instelling betrekt haar kritieke of belangrijke dienstverleners bij haar security tests.
▪ De instelling sluit bij TIBER aan voor driejaarlijkse Threat Led Penetration Testing (TLPT). Deze tests hebben betrekking op de kritieke functies en diensten van een instelling en worden uitgevoerd op live productiesystemen die de kritieke functies en diensten ondersteunen. Wanneer uitbestede activiteiten binnen de scope vallen, waarborgt de financiële instelling de deelname van de betrokken dienstverlener. </t>
  </si>
  <si>
    <t>DORA pillar</t>
  </si>
  <si>
    <t>DORA Chapter</t>
  </si>
  <si>
    <t>Article</t>
  </si>
  <si>
    <t>Paragraph</t>
  </si>
  <si>
    <t>Point</t>
  </si>
  <si>
    <r>
      <t xml:space="preserve">Requirement </t>
    </r>
    <r>
      <rPr>
        <b/>
        <sz val="11"/>
        <color rgb="FF000000"/>
        <rFont val="Calibri"/>
        <family val="2"/>
      </rPr>
      <t>(Guidelines start from Pillar 5. Chapter 6. Information-sharing arrangements)</t>
    </r>
  </si>
  <si>
    <t>Sub-requirement</t>
  </si>
  <si>
    <t>1. ICT risk management requirements</t>
  </si>
  <si>
    <t>2. ICT risk management</t>
  </si>
  <si>
    <t>5. Governance and organisation</t>
  </si>
  <si>
    <t>Financial entities shall have in place an internal governance and control framework that ensures an effective and prudent management of ICT risk, in accordance with Article 6(4), in order to achieve a high level of digital operational resilience.</t>
  </si>
  <si>
    <t>a</t>
  </si>
  <si>
    <t>The management body of the financial entity shall define, approve, oversee and be responsible for the implementation of all arrangements related to the ICT risk management framework referred to in Article 6(1). For the purposes of the first subparagraph, the management body shall:</t>
  </si>
  <si>
    <t>(a) bear the ultimate responsibility for managing the financial entity’s ICT risk;</t>
  </si>
  <si>
    <t>b</t>
  </si>
  <si>
    <t>(b) put in place policies that aim to ensure the maintenance of high standards of availability, authenticity, integrity and confidentiality, of data;</t>
  </si>
  <si>
    <t>c</t>
  </si>
  <si>
    <t>(c) set clear roles and responsibilities for all ICT-related functions and establish appropriate governance arrangements to ensure effective and timely communication, cooperation and coordination among those functions;</t>
  </si>
  <si>
    <t>d</t>
  </si>
  <si>
    <t>(d) bear the overall responsibility for setting and approving the digital operational resilience strategy as referred to in Article 6(8), including the determination of the appropriate risk tolerance level of ICT risk of the financial entity, as referred to in Article 6(8), point (b);</t>
  </si>
  <si>
    <t>e</t>
  </si>
  <si>
    <t>(e) approve, oversee and periodically review the implementation of the financial entity’s ICT business continuity policy and ICT response and recovery plans, referred to, respectively, in Article 11(1) and (3), which may be adopted as a dedicated specific policy forming an integral part of the financial entity’s overall business continuity policy and response and recovery plan;</t>
  </si>
  <si>
    <t>f</t>
  </si>
  <si>
    <t>(f) approve and periodically review the financial entity’s ICT internal audit plans, ICT audits and material modifications to them;</t>
  </si>
  <si>
    <t>g</t>
  </si>
  <si>
    <t>(g) allocate and periodically review the appropriate budget to fulfil the financial entity’s digital operational resilience needs in respect of all types of resources, including relevant ICT security awareness programmes and digital operational resilience training referred to in Article 13(6), and ICT skills for all staff</t>
  </si>
  <si>
    <t>h</t>
  </si>
  <si>
    <t>(h) approve and periodically review the financial entity’s policy on arrangements regarding the use of ICT services provided by ICT third-party service providers;</t>
  </si>
  <si>
    <t>i</t>
  </si>
  <si>
    <t>(i) put in place, at corporate level, reporting channels enabling it to be duly informed of the following:
(i) arrangements concluded with ICT third-party service providers on the use of ICT services,
(ii) any relevant planned material changes regarding the ICT third-party service providers,
(iii) the potential impact of such changes on the critical or important functions subject to those arrangements,
including a risk analysis summary to assess the impact of those changes,</t>
  </si>
  <si>
    <t>Financial entities, other than microenterprises, shall establish a role in order to monitor the arrangements concluded with ICT third-party service providers on the use of ICT services, or shall designate a member of senior management as responsible for overseeing the related risk exposure and relevant documentation.</t>
  </si>
  <si>
    <t>Members of the management body of the financial entity shall actively keep up to date with sufficient knowledge and skills to understand and assess ICT risk and its impact on the operations of the financial entity, including by following specific training on a regular basis, commensurate to the ICT risk being managed.</t>
  </si>
  <si>
    <t>6. ICT risk management framework</t>
  </si>
  <si>
    <t>Financial entities shall have a sound, comprehensive and well-documented ICT risk management framework as part of their overall risk management system, which enables them to address ICT risk quickly, efficiently and comprehensively and to ensure a high level of digital operational resilience.</t>
  </si>
  <si>
    <t>The ICT risk management framework shall include at least strategies, policies, procedures, ICT protocols and tools that are necessary to duly and adequately protect all information assets and ICT assets, including computer software, hardware, servers, as well as to protect all relevant physical components and infrastructures, such as premises, data centres and sensitive designated areas, to ensure that all information assets and ICT assets are adequately protected from risks including damage and unauthorised access or usage.</t>
  </si>
  <si>
    <t>In accordance with their ICT risk management framework, financial entities shall minimise the impact of ICT risk by deploying appropriate strategies, policies, procedures, ICT protocols and tools. They shall provide complete and updated information on ICT risk and on their ICT risk management framework to the competent authorities upon their request.</t>
  </si>
  <si>
    <t>Financial entities, other than microenterprises, shall assign the responsibility for managing and overseeing ICT risk to a control function and ensure an appropriate level of independence of such control function in order to avoid conflicts of interest. Financial entities shall ensure appropriate segregation and independence of ICT risk management functions, control functions, and internal audit functions, according to the three lines of defence model, or an internal risk management and control model.</t>
  </si>
  <si>
    <t>The ICT risk management framework shall be documented and reviewed at least once a year, or periodically in the case of microenterprises, as well as upon the occurrence of major ICT-related incidents, and following supervisory instructions or conclusions derived from relevant digital operational resilience testing or audit processes. It shall be continuously improved on the basis of lessons derived from implementation and monitoring. A report on the review of the ICT risk management framework shall be submitted to the competent authority upon its request.</t>
  </si>
  <si>
    <t>The ICT risk management framework of financial entities, other than microenterprises, shall be subject to internal audit by auditors on a regular basis in line with the financial entities’ audit plan. Those auditors shall possess sufficient knowledge, skills and expertise in ICT risk, as well as appropriate independence. The frequency and focus of ICT audits shall be commensurate to the ICT risk of the financial entity.</t>
  </si>
  <si>
    <t>Based on the conclusions from the internal audit review, financial entities shall establish a formal follow-up process, including rules for the timely verification and remediation of critical ICT audit findings.</t>
  </si>
  <si>
    <t>The ICT risk management framework shall include a digital operational resilience strategy setting out how the framework shall be implemented. To that end, the digital operational resilience strategy shall include methods to address ICT risk and attain specific ICT objectives, by:</t>
  </si>
  <si>
    <t>(a) explaining how the ICT risk management framework supports the financial entity’s business strategy and objectives;</t>
  </si>
  <si>
    <t>(b) establishing the risk tolerance level for ICT risk, in accordance with the risk appetite of the financial entity, and analysing the impact tolerance for ICT disruptions;</t>
  </si>
  <si>
    <t>(c) setting out clear information security objectives, including key performance indicators and key risk metrics;</t>
  </si>
  <si>
    <t>(d) explaining the ICT reference architecture and any changes needed to reach specific business objectives;</t>
  </si>
  <si>
    <t>(e) outlining the different mechanisms put in place to detect ICT-related incidents, prevent their impact and provide protection from it;</t>
  </si>
  <si>
    <t>(f) evidencing the current digital operational resilience situation on the basis of the number of major ICT-related incidents reported and the effectiveness of preventive measures;</t>
  </si>
  <si>
    <t>(g) implementing digital operational resilience testing, in accordance with Chapter IV of this Regulation;</t>
  </si>
  <si>
    <t>(h) outlining a communication strategy in the event of ICT-related incidents the disclosure of which is required in accordance with Article 14.</t>
  </si>
  <si>
    <t>Financial entities may, in the context of the digital operational resilience strategy referred to in paragraph 8, define a holistic ICT multi-vendor strategy, at group or entity level, showing key dependencies on ICT third-party service providers and explaining the rationale behind the procurement mix of ICT third-party service providers.</t>
  </si>
  <si>
    <t>Financial entities may, in accordance with Union and national sectoral law, outsource the tasks of verifying compliance with ICT risk management requirements to intra-group or external undertakings. In case of such outsourcing, the financial entity remains fully responsible for the verification of compliance with the ICT risk management requirements.</t>
  </si>
  <si>
    <t>7. ICT systems, protocols and tools</t>
  </si>
  <si>
    <t>In order to address and manage ICT risk, financial entities shall use and maintain updated ICT systems, protocols and tools that are:</t>
  </si>
  <si>
    <t>(a) appropriate to the magnitude of operations supporting the conduct of their activities, in accordance with the proportionality principle as referred to in Article 4;</t>
  </si>
  <si>
    <t>(b) reliable;</t>
  </si>
  <si>
    <t>(c) equipped with sufficient capacity to accurately process the data necessary for the performance of activities and the timely provision of services, and to deal with peak orders, message or transaction volumes, as needed, including where new technology is introduced;</t>
  </si>
  <si>
    <t>(d) technologically resilient in order to adequately deal with additional information processing needs as required under stressed market conditions or other adverse situations.</t>
  </si>
  <si>
    <t>8. Identification</t>
  </si>
  <si>
    <t>As part of the ICT risk management framework referred to in Article 6(1), financial entities shall identify, classify and adequately document all ICT supported business functions, roles and responsibilities, the information assets and ICT assets supporting those functions, and their roles and dependencies in relation to ICT risk. Financial entities shall review as needed, and at least yearly, the adequacy of this classification and of any relevant documentation.</t>
  </si>
  <si>
    <t>Financial entities shall, on a continuous basis, identify all sources of ICT risk, in particular the risk exposure to and from other financial entities, and assess cyber threats and ICT vulnerabilities relevant to their ICT supported business functions, information assets and ICT assets. Financial entities shall review on a regular basis, and at least yearly, the risk scenarios impacting them.</t>
  </si>
  <si>
    <t>Financial entities, other than microenterprises, shall perform a risk assessment upon each major change in the network and information system infrastructure, in the processes or procedures affecting their ICT supported business functions, information assets or ICT assets.</t>
  </si>
  <si>
    <t>Financial entities shall identify all information assets and ICT assets, including those on remote sites, network resources and hardware equipment, and shall map those considered critical. They shall map the configuration of the information assets and ICT assets and the links and interdependencies between the different information assets and ICT assets</t>
  </si>
  <si>
    <t>Financial entities shall identify and document all processes that are dependent on ICT third-party service providers, and shall identify interconnections with ICT third-party service providers that provide services that support critical or important functions.</t>
  </si>
  <si>
    <t>For the purposes of paragraphs 1, 4 and 5, financial entities shall maintain relevant inventories and update them periodically and every time any major change as referred to in paragraph 3 occurs.</t>
  </si>
  <si>
    <t>Financial entities, other than microenterprises, shall on a regular basis, and at least yearly, conduct a specific ICT risk assessment on all legacy ICT systems and, in any case before and after connecting technologies, applications or systems.</t>
  </si>
  <si>
    <t>9. Protection and prevention</t>
  </si>
  <si>
    <t>For the purposes of adequately protecting ICT systems and with a view to organising response measures, financial entities shall continuously monitor and control the security and functioning of ICT systems and tools and shall minimise the impact of ICT risk on ICT systems through the deployment of appropriate ICT security tools, policies and procedures.</t>
  </si>
  <si>
    <t>Financial entities shall design, procure and implement ICT security policies, procedures, protocols and tools that aim to ensure the resilience, continuity and availability of ICT systems, in particular for those supporting critical or important functions, and to maintain high standards of availability, authenticity, integrity and confidentiality of data, whether at rest, in use or in transit.</t>
  </si>
  <si>
    <t>In order to achieve the objectives referred to in paragraph 2, financial entities shall use ICT solutions and processes that are appropriate in accordance with Article 4. Those ICT solutions and processes shall:</t>
  </si>
  <si>
    <t>(a) ensure the security of the means of transfer of data;</t>
  </si>
  <si>
    <t>(b) minimise the risk of corruption or loss of data, unauthorised access and technical flaws that may hinder business activity;</t>
  </si>
  <si>
    <t>(c) prevent the lack of availability, the impairment of the authenticity and integrity, the breaches of confidentiality and the loss of data;</t>
  </si>
  <si>
    <t>(d) ensure that data is protected from risks arising from data management, including poor administration, processingrelated risks and human error.</t>
  </si>
  <si>
    <t>As part of the ICT risk management framework referred to in Article 6(1), financial entities shall:</t>
  </si>
  <si>
    <t>(a) develop and document an information security policy defining rules to protect the availability, authenticity, integrity. and confidentiality of data, information assets and ICT assets, including those of their customers, where applicable;</t>
  </si>
  <si>
    <t>(b) following a risk-based approach, establish a sound network and infrastructure management structure using appropriate techniques, methods and protocols that may include implementing automated mechanisms to isolate affected information assets in the event of cyber-attacks;
For the purposes of the first subparagraph, point (b), financial entities shall design the network connection infrastructure in a way that allows it to be instantaneously severed or segmented in order to minimise and prevent contagion, especially for interconnected financial processes.</t>
  </si>
  <si>
    <t>(c) implement policies that limit the physical or logical access to information assets and ICT assets to what is required for legitimate and approved functions and activities only, and establish to that end a set of policies, procedures and controls that address access rights and ensure a sound administration thereof;</t>
  </si>
  <si>
    <t>(d) implement policies and protocols for strong authentication mechanisms, based on relevant standards and dedicated control systems, and protection measures of cryptographic keys whereby data is encrypted based on results of approved data classification and ICT risk assessment processes;</t>
  </si>
  <si>
    <t>(e) implement documented policies, procedures and controls for ICT change management, including changes to software, hardware, firmware components, systems or security parameters, that are based on a risk assessment approach and are an integral part of the financial entity’s overall change management process, in order to ensure that all changes to ICT systems are recorded, tested, assessed, approved, implemented and verified in a controlled manner;
For the purposes of the first subparagraph, point (e), the ICT change management process shall be approved by appropriate lines of management and shall have specific protocols in place.</t>
  </si>
  <si>
    <t>(f) have appropriate and comprehensive documented policies for patches and updates.</t>
  </si>
  <si>
    <t>10. Detection</t>
  </si>
  <si>
    <t>Financial entities shall have in place mechanisms to promptly detect anomalous activities, in accordance with Article 17, including ICT network performance issues and ICT-related incidents, and to identify potential material single points of failure.
All detection mechanisms referred to in the first subparagraph shall be regularly tested in accordance with Article 25.</t>
  </si>
  <si>
    <t>The detection mechanisms referred to in paragraph 1 shall enable multiple layers of control, define alert thresholds and criteria to trigger and initiate ICT-related incident response processes, including automatic alert mechanisms for relevant staff in charge of ICT-related incident response.</t>
  </si>
  <si>
    <t>Financial entities shall devote sufficient resources and capabilities to monitor user activity, the occurrence of ICT anomalies and ICT-related incidents, in particular cyber-attacks.</t>
  </si>
  <si>
    <t>Data reporting service providers shall, in addition, have in place systems that can effectively check trade reports for completeness, identify omissions and obvious errors, and request re-transmission of those reports.</t>
  </si>
  <si>
    <t>11. Response and recovery</t>
  </si>
  <si>
    <t>As part of the ICT risk management framework referred to in Article 6(1) and based on the identification requirements set out in Article 8, financial entities shall put in place a comprehensive ICT business continuity policy, which may be adopted as a dedicated specific policy, forming an integral part of the overall business continuity policy of the financial entity.</t>
  </si>
  <si>
    <t>Financial entities shall implement the ICT business continuity policy through dedicated, appropriate and documented arrangements, plans, procedures and mechanisms aiming to:</t>
  </si>
  <si>
    <t>(a) ensure the continuity of the financial entity’s critical or important functions;</t>
  </si>
  <si>
    <t>(b) quickly, appropriately and effectively respond to, and resolve, all ICT-related incidents in a way that limits damage and prioritises the resumption of activities and recovery actions;</t>
  </si>
  <si>
    <t>(c) activate, without delay, dedicated plans that enable containment measures, processes and technologies suited to each type of ICT-related incident and prevent further damage, as well as tailored response and recovery procedures established in accordance with Article 12;</t>
  </si>
  <si>
    <t>(d) estimate preliminary impacts, damages and losses;</t>
  </si>
  <si>
    <t>(e) set out communication and crisis management actions that ensure that updated information is transmitted to all relevant internal staff and external stakeholders in accordance with Article 14, and report to the competent authorities in accordance with Article 19.</t>
  </si>
  <si>
    <t>As part of the ICT risk management framework referred to in Article 6(1), financial entities shall implement associated ICT response and recovery plans which, in the case of financial entities other than microenterprises, shall be subject to independent internal audit reviews.</t>
  </si>
  <si>
    <t>Financial entities shall put in place, maintain and periodically test appropriate ICT business continuity plans, notably with regard to critical or important functions outsourced or contracted through arrangements with ICT third-party service providers.</t>
  </si>
  <si>
    <t>As part of the overall business continuity policy, financial entities shall conduct a business impact analysis (BIA) of their exposures to severe business disruptions. Under the BIA, financial entities shall assess the potential impact of severe business disruptions by means of quantitative and qualitative criteria, using internal and external data and scenario analysis, as appropriate. The BIA shall consider the criticality of identified and mapped business functions, support processes, third-party dependencies and information assets, and their interdependencies. Financial entities shall ensure that ICT assets and ICT services are designed and used in full alignment with the BIA, in particular with regard to adequately ensuring the redundancy of all critical components.</t>
  </si>
  <si>
    <t>As part of their comprehensive ICT risk management, financial entities shall:</t>
  </si>
  <si>
    <t>(a) test the ICT business continuity plans and the ICT response and recovery plans in relation to ICT systems supporting all functions at least yearly, as well as in the event of any substantive changes to ICT systems supporting critical or important functions;
For the purposes of the first subparagraph, point (a), financial entities, other than microenterprises, shall include in the testing plans scenarios of cyber-attacks and switchovers between the primary ICT infrastructure and the redundant capacity, backups and redundant facilities necessary to meet the obligations set out in Article 12.</t>
  </si>
  <si>
    <t>(b) test the crisis communication plans established in accordance with Article 14.
Financial entities shall regularly review their ICT business continuity policy and ICT response and recovery plans, taking into account the results of tests carried out in accordance with the first subparagraph and recommendations stemming from audit checks or supervisory reviews.</t>
  </si>
  <si>
    <t>Financial entities, other than microenterprises, shall have a crisis management function, which, in the event of activation of their ICT business continuity plans or ICT response and recovery plans, shall, inter alia, set out clear procedures to manage internal and external crisis communications in accordance with Article 14.</t>
  </si>
  <si>
    <t>Financial entities shall keep readily accessible records of activities before and during disruption events when their ICT business continuity plans and ICT response and recovery plans are activated.</t>
  </si>
  <si>
    <t>Central securities depositories shall provide the competent authorities with copies of the results of the ICT business continuity tests, or of similar exercises.</t>
  </si>
  <si>
    <t>Financial entities, other than microenterprises, shall report to the competent authorities, upon their request, an estimation of aggregated annual costs and losses caused by major ICT-related incidents.</t>
  </si>
  <si>
    <t>12. Backup policies and procedures, restoration and recovery procedures and methods</t>
  </si>
  <si>
    <t>For the purpose of ensuring the restoration of ICT systems and data with minimum downtime, limited disruption and loss, as part of their ICT risk management framework, financial entities shall develop and document:</t>
  </si>
  <si>
    <t>(a) backup policies and procedures specifying the scope of the data that is subject to the backup and the minimum frequency of the backup, based on the criticality of information or the confidentiality level of the data;</t>
  </si>
  <si>
    <t>(b) restoration and recovery procedures and methods.</t>
  </si>
  <si>
    <t>Financial entities shall set up backup systems that can be activated in accordance with the backup policies and procedures, as well as restoration and recovery procedures and methods. The activation of backup systems shall not jeopardise the security of the network and information systems or the availability, authenticity, integrity or confidentiality of data. Testing of the backup procedures and restoration and recovery procedures and methods shall be undertaken periodically.</t>
  </si>
  <si>
    <t>When restoring backup data using own systems, financial entities shall use ICT systems that are physically and logically segregated from the source ICT system. The ICT systems shall be securely protected from any unauthorised access or ICT corruption and allow for the timely restoration of services making use of data and system backups as necessary.
For central counterparties, the recovery plans shall enable the recovery of all transactions at the time of disruption to allow the central counterparty to continue to operate with certainty and to complete settlement on the scheduled date.
Data reporting service providers shall additionally maintain adequate resources and have back-up and restoration facilities in place in order to offer and maintain their services at all times.</t>
  </si>
  <si>
    <t>Financial entities, other than microenterprises, shall maintain redundant ICT capacities equipped with resources, capabilities and functions that are adequate to ensure business needs. Microenterprises shall assess the need to maintain such redundant ICT capacities based on their risk profile.</t>
  </si>
  <si>
    <t>Central securities depositories shall maintain at least one secondary processing site endowed with adequate resources, capabilities, functions and staffing arrangements to ensure business needs. The secondary processing site shall be:</t>
  </si>
  <si>
    <t>(a) located at a geographical distance from the primary processing site to ensure that it bears a distinct risk profile and to prevent it from being affected by the event which has affected the primary site;</t>
  </si>
  <si>
    <t>(b) capable of ensuring the continuity of critical or important functions identically to the primary site, or providing the level of services necessary to ensure that the financial entity performs its critical operations within the recovery objectives;</t>
  </si>
  <si>
    <t>(c) immediately accessible to the financial entity’s staff to ensure continuity of critical or important functions in the event that the primary processing site has become unavailable.</t>
  </si>
  <si>
    <t>In determining the recovery time and recovery point objectives for each function, financial entities shall take into account whether it is a critical or important function and the potential overall impact on market efficiency. Such time objectives shall ensure that, in extreme scenarios, the agreed service levels are met.</t>
  </si>
  <si>
    <t>When recovering from an ICT-related incident, financial entities shall perform necessary checks, including any multiple checks and reconciliations, in order to ensure that the highest level of data integrity is maintained. These checks shall also be performed when reconstructing data from external stakeholders, in order to ensure that all data is consistent between systems.</t>
  </si>
  <si>
    <t>13. Learning and evolving</t>
  </si>
  <si>
    <t>Financial entities shall have in place capabilities and staff to gather information on vulnerabilities and cyber threats, ICT-related incidents, in particular cyber-attacks, and analyse the impact they are likely to have on their digital operational resilience.</t>
  </si>
  <si>
    <t>Financial entities shall put in place post ICT-related incident reviews after a major ICT-related incident disrupts their core activities, analysing the causes of disruption and identifying required improvements to the ICT operations or within the ICT business continuity policy referred to in Article 11.
Financial entities, other than microenterprises, shall, upon request, communicate to the competent authorities, the changes that were implemented following post ICT-related incident reviews as referred to in the first subparagraph.
The post ICT-related incident reviews referred to in the first subparagraph shall determine whether the established procedures were followed and the actions taken were effective, including in relation to the following:</t>
  </si>
  <si>
    <t>(a) the promptness in responding to security alerts and determining the impact of ICT-related incidents and their severity;</t>
  </si>
  <si>
    <t>(b) the quality and speed of performing a forensic analysis, where deemed appropriate;</t>
  </si>
  <si>
    <t>(c) the effectiveness of incident escalation within the financial entity;</t>
  </si>
  <si>
    <t>(d) the effectiveness of internal and external communication.</t>
  </si>
  <si>
    <t>Lessons derived from the digital operational resilience testing carried out in accordance with Articles 26 and 27 and from real life ICT-related incidents, in particular cyber-attacks, along with challenges faced upon the activation of ICT business continuity plans and ICT response and recovery plans, together with relevant information exchanged with counterparts and assessed during supervisory reviews, shall be duly incorporated on a continuous basis into the ICT risk assessment process. Those findings shall form the basis for appropriate reviews of relevant components of the ICT risk management framework referred to in Article 6(1).</t>
  </si>
  <si>
    <t>Financial entities shall monitor the effectiveness of the implementation of their digital operational resilience strategy set out in Article 6(8). They shall map the evolution of ICT risk over time, analyse the frequency, types, magnitude and evolution of ICT-related incidents, in particular cyber-attacks and their patterns, with a view to understanding the level of ICT risk exposure, in particular in relation to critical or important functions, and enhance the cyber maturity and preparedness of the financial entity.</t>
  </si>
  <si>
    <t>Senior ICT staff shall report at least yearly to the management body on the findings referred to in paragraph 3 and put forward recommendations.</t>
  </si>
  <si>
    <t>Financial entities shall develop ICT security awareness programmes and digital operational resilience training as compulsory modules in their staff training schemes. Those programmes and training shall be applicable to all employees and to senior management staff, and shall have a level of complexity commensurate to the remit of their functions. Where appropriate, financial entities shall also include ICT third-party service providers in their relevant training schemes in accordance with Article 30(2), point (i).</t>
  </si>
  <si>
    <t>Financial entities, other than microenterprises, shall monitor relevant technological developments on a continuous basis, also with a view to understanding the possible impact of the deployment of such new technologies on ICT security requirements and digital operational resilience. They shall keep up-to-date with the latest ICT risk management processes, in order to effectively combat current or new forms of cyber-attacks.</t>
  </si>
  <si>
    <t>14. Communication</t>
  </si>
  <si>
    <t>As part of the ICT risk management framework referred to in Article 6(1), financial entities shall have in place crisis communication plans enabling a responsible disclosure of, at least, major ICT-related incidents or vulnerabilities to clients and counterparts as well as to the public, as appropriate.</t>
  </si>
  <si>
    <t>As part of the ICT risk management framework, financial entities shall implement communication policies for internal staff and for external stakeholders. Communication policies for staff shall take into account the need to differentiate between staff involved in ICT risk management, in particular the staff responsible for response and recovery, and staff that needs to be informed.</t>
  </si>
  <si>
    <t>At least one person in the financial entity shall be tasked with implementing the communication strategy for ICTrelated incidents and fulfil the public and media function for that purpose.</t>
  </si>
  <si>
    <t>2. ICT-related incident management, classification, and reporting</t>
  </si>
  <si>
    <t>3. ICT-related incident management, classification and reporting</t>
  </si>
  <si>
    <t>17. ICT-related incident management process</t>
  </si>
  <si>
    <t>Financial entities shall define, establish and implement an ICT-related incident management process to detect, manage and notify ICT-related incidents.</t>
  </si>
  <si>
    <t>Financial entities shall record all ICT-related incidents and significant cyber threats. Financial entities shall establish appropriate procedures and processes to ensure a consistent and integrated monitoring, handling and follow-up of ICTrelated incidents, to ensure that root causes are identified, documented and addressed in order to prevent the occurrence of such incidents.</t>
  </si>
  <si>
    <t>The ICT-related incident management process referred to in paragraph 1 shall:</t>
  </si>
  <si>
    <t>a) put in place early warning indicators;</t>
  </si>
  <si>
    <t>(b) establish procedures to identify, track, log, categorise and classify ICT-related incidents according to their priority and severity and according to the criticality of the services impacted, in accordance with the criteria set out in Article 18(1);</t>
  </si>
  <si>
    <t>(c) assign roles and responsibilities that need to be activated for different ICT-related incident types and scenarios;</t>
  </si>
  <si>
    <t>(d) set out plans for communication to staff, external stakeholders and media in accordance with Article 14 and for notification to clients, for internal escalation procedures, including ICT-related customer complaints, as well as for the provision of information to financial entities that act as counterparts, as appropriate;</t>
  </si>
  <si>
    <t>e) ensure that at least major ICT-related incidents are reported to relevant senior management and inform the management body of at least major ICT-related incidents, explaining the impact, response and additional controls to be established as a result of such ICT-related incidents;</t>
  </si>
  <si>
    <t>(f) establish ICT-related incident response procedures to mitigate impacts and ensure that services become operational and secure in a timely manner.</t>
  </si>
  <si>
    <t>18. Classification of ICT-related incidents and cyber threats</t>
  </si>
  <si>
    <t>Financial entities shall classify ICT-related incidents and shall determine their impact based on the following criteria:</t>
  </si>
  <si>
    <t>(a) the number and/or relevance of clients or financial counterparts affected and, where applicable, the amount or number of transactions affected by the ICT-related incident, and whether the ICT-related incident has caused reputational impact;</t>
  </si>
  <si>
    <t>(b) the duration of the ICT-related incident, including the service downtime;</t>
  </si>
  <si>
    <t>(c) the geographical spread with regard to the areas affected by the ICT-related incident, particularly if it affects more than two Member States;</t>
  </si>
  <si>
    <t>(d) the data losses that the ICT-related incident entails, in relation to availability, authenticity, integrity or confidentiality of data;</t>
  </si>
  <si>
    <t>(e) the criticality of the services affected, including the financial entity’s transactions and operations;</t>
  </si>
  <si>
    <t>(f) the economic impact, in particular direct and indirect costs and losses, of the ICT-related incident in both absolute and relative terms.</t>
  </si>
  <si>
    <t>Financial entities shall classify cyber threats as significant based on the criticality of the services at risk, including the financial entity’s transactions and operations, number and/or relevance of clients or financial counterparts targeted and the geographical spread of the areas at risk.</t>
  </si>
  <si>
    <t>19. Reporting of major ICT-related incidents and voluntary notification of significant cyber threats</t>
  </si>
  <si>
    <t>Financial entities shall report major ICT-related incidents to the relevant competent authority as referred to in Article 46 in accordance with paragraph 4 of this Article.
Where a financial entity is subject to supervision by more than one national competent authority referred to in Article 46, Member States shall designate a single competent authority as the relevant competent authority responsible for carrying out the functions and duties provided for in this Article.
Credit institutions classified as significant, in accordance with Article 6(4) of Regulation (EU) No 1024/2013, shall report major ICT-related incidents to the relevant national competent authority designated in accordance with Article 4 of Directive 2013/36/EU, which shall immediately transmit that report to the ECB.
For the purpose of the first subparagraph, financial entities shall produce, after collecting and analysing all relevant information, the initial notification and reports referred to in paragraph 4 of this Article using the templates referred to in Article 20 and submit them to the competent authority. In the event that a technical impossibility prevents the submission of the initial notification using the template, financial entities shall notify the competent authority about it via alternative means.
The initial notification and reports referred to in paragraph 4 shall include all information necessary for the competent authority to determine the significance of the major ICT-related incident and assess possible cross-border impacts. 
Without prejudice to the reporting pursuant to the first subparagraph by the financial entity to the relevant competent authority, Member States may additionally determine that some or all financial entities shall also provide the initial notification and each report referred to in paragraph 4 of this Article using the templates referred to in Article 20 to the competent authorities or the computer security incident response teams (CSIRTs) designated or established in accordance with Directive (EU) 2022/2555.</t>
  </si>
  <si>
    <t>Financial entities may, on a voluntary basis, notify significant cyber threats to the relevant competent authority when they deem the threat to be of relevance to the financial system, service users or clients. The relevant competent authority may provide such information to other relevant authorities referred to in paragraph 6.
Credit institutions classified as significant, in accordance with Article 6(4) of Regulation (EU) No 1024/2013, may, on a voluntary basis, notify significant cyber threats to relevant national competent authority, designated in accordance with Article 4 of Directive 2013/36/EU, which shall immediately transmit the notification to the ECB.
Member States may determine that those financial entities that on a voluntary basis notify in accordance with the first subparagraph may also transmit that notification to the CSIRTs designated or established in accordance with Directive (EU) 2022/2555.</t>
  </si>
  <si>
    <t>Where a major ICT-related incident occurs and has an impact on the financial interests of clients, financial entities shall, without undue delay as soon as they become aware of it, inform their clients about the major ICT-related incident and about the measures that have been taken to mitigate the adverse effects of such incident.
In the case of a significant cyber threat, financial entities shall, where applicable, inform their clients that are potentially affected of any appropriate protection measures which the latter may consider taking.</t>
  </si>
  <si>
    <t>Financial entities shall, within the time limits to be laid down in accordance with Article 20, first paragraph, point (a), point (ii), submit the following to the relevant competent authority:</t>
  </si>
  <si>
    <t>(a) an initial notification;</t>
  </si>
  <si>
    <t>(b) an intermediate report after the initial notification referred to in point (a), as soon as the status of the original incident has changed significantly or the handling of the major ICT-related incident has changed based on new information available, followed, as appropriate, by updated notifications every time a relevant status update is available, as well as upon a specific request of the competent authority;</t>
  </si>
  <si>
    <t>(c) a final report, when the root cause analysis has been completed, regardless of whether mitigation measures have already been implemented, and when the actual impact figures are available to replace estimates.</t>
  </si>
  <si>
    <t>Financial entities may outsource, in accordance with Union and national sectoral law, the reporting obligations under this Article to a third-party service provider. In case of such outsourcing, the financial entity remains fully responsible for the fulfilment of the incident reporting requirements.</t>
  </si>
  <si>
    <t>3. Digital operational resilience testing</t>
  </si>
  <si>
    <t>4. Digital operational resilience testing</t>
  </si>
  <si>
    <t>24. General requirements for the performance of digital operational resilience testing</t>
  </si>
  <si>
    <t>For the purpose of assessing preparedness for handling ICT-related incidents, of identifying weaknesses, deficiencies and gaps in digital operational resilience, and of promptly implementing corrective measures, financial entities, other than microenterprises, shall, taking into account the criteria set out in Article 4(2), establish, maintain and review a sound and comprehensive digital operational resilience testing programme as an integral part of the ICT risk-management framework referred to in Article 6.</t>
  </si>
  <si>
    <t>The digital operational resilience testing programme shall include a range of assessments, tests, methodologies, practices and tools to be applied in accordance with Articles 25 and 26.</t>
  </si>
  <si>
    <t>When conducting the digital operational resilience testing programme referred to in paragraph 1 of this Article, financial entities, other than microenterprises, shall follow a risk-based approach taking into account the criteria set out in Article 4(2) duly considering the evolving landscape of ICT risk, any specific risks to which the financial entity concerned is or might be exposed, the criticality of information assets and of services provided, as well as any other factor the financial entity deems appropriate.</t>
  </si>
  <si>
    <t>Financial entities, other than microenterprises, shall ensure that tests are undertaken by independent parties, whether internal or external. Where tests are undertaken by an internal tester, financial entities shall dedicate sufficient resources and ensure that conflicts of interest are avoided throughout the design and execution phases of the test.</t>
  </si>
  <si>
    <t>Financial entities, other than microenterprises, shall establish procedures and policies to prioritise, classify and remedy all issues revealed throughout the performance of the tests and shall establish internal validation methodologies to ascertain that all identified weaknesses, deficiencies or gaps are fully addressed.</t>
  </si>
  <si>
    <t>Financial entities, other than microenterprises, shall ensure, at least yearly, that appropriate tests are conducted on all ICT systems and applications supporting critical or important functions.</t>
  </si>
  <si>
    <t>25. Testing of ICT tools and systems</t>
  </si>
  <si>
    <t>The digital operational resilience testing programme referred to in Article 24 shall provide, in accordance with the criteria set out in Article 4(2), for the execution of appropriate tests, such as vulnerability assessments and scans, open source analyses, network security assessments, gap analyses, physical security reviews, questionnaires and scanning software solutions, source code reviews where feasible, scenario-based tests, compatibility testing, performance testing, end-to-end testing and penetration testing.</t>
  </si>
  <si>
    <t>Central securities depositories and central counterparties shall perform vulnerability assessments before any deployment or redeployment of new or existing applications and infrastructure components, and ICT services supporting critical or important functions of the financial entity.</t>
  </si>
  <si>
    <t>Microenterprises shall perform the tests referred to in paragraph 1 by combining a risk-based approach with a strategic planning of ICT testing, by duly considering the need to maintain a balanced approach between the scale of resources and the time to be allocated to the ICT testing provided for in this Article, on the one hand, and the urgency, type of risk, criticality of information assets and of services provided, as well as any other relevant factor, including the financial entity’s ability to take calculated risks, on the other hand.</t>
  </si>
  <si>
    <t>26. Advanced testing of ICT tools, systems and processes based on TLPT</t>
  </si>
  <si>
    <t>Financial entities, other than entities referred to in Article 16(1), first subparagraph, and other than microenterprises, which are identified in accordance with paragraph 8, third subparagraph, of this Article, shall carry out at least every 3 years advanced testing by means of TLPT. Based on the risk profile of the financial entity and taking into account operational circumstances, the competent authority may, where necessary, request the financial entity to reduce or increase this frequency.</t>
  </si>
  <si>
    <t>Each threat-led penetration test shall cover several or all critical or important functions of a financial entity, and shall be performed on live production systems supporting such functions.
Financial entities shall identify all relevant underlying ICT systems, processes and technologies supporting critical or important functions and ICT services, including those supporting the critical or important functions which have been outsourced or contracted to ICT third-party service providers.
Financial entities shall assess which critical or important functions need to be covered by the TLPT. The result of this assessment shall determine the precise scope of TLPT and shall be validated by the competent authorities.</t>
  </si>
  <si>
    <t>Where ICT third-party service providers are included in the scope of TLPT, the financial entity shall take the necessary measures and safeguards to ensure the participation of such ICT third-party service providers in the TLPT and shall retain at all times full responsibility for ensuring compliance with this Regulation.</t>
  </si>
  <si>
    <t>Without prejudice to paragraph 2, first and second subparagraphs, where the participation of an ICT third-party service provider in the TLPT, referred to in paragraph 3, is reasonably expected to have an adverse impact on the quality or security of services delivered by the ICT third-party service provider to customers that are entities falling outside the scope of this Regulation, or on the confidentiality of the data related to such services, the financial entity and the ICT third-party service provider may agree in writing that the ICT third-party service provider directly enters into contractual arrangements with an external tester, for the purpose of conducting, under the direction of one designated financial entity, a pooled TLPT involving several financial entities (pooled testing) to which the ICT third-party service provider provides ICT services.
That pooled testing shall cover the relevant range of ICT services supporting critical or important functions contracted tothe respective ICT third-party service provider by the financial entities. The pooled testing shall be considered TLPT carried out by the financial entities participating in the pooled testing.
The number of financial entities participating in the pooled testing shall be duly calibrated taking into account the complexity and types of services involved.</t>
  </si>
  <si>
    <t>Financial entities shall, with the cooperation of ICT third-party service providers and other parties involved, including the testers but excluding the competent authorities, apply effective risk management controls to mitigate the risks of any potential impact on data, damage to assets, and disruption to critical or important functions, services or operations at the financial entity itself, its counterparts or to the financial sector.</t>
  </si>
  <si>
    <t>At the end of the testing, after reports and remediation plans have been agreed, the financial entity and, where applicable, the external testers shall provide to the authority, designated in accordance with paragraph 9 or 10, a summary of the relevant findings, the remediation plans and the documentation demonstrating that the TLPT has been conducted in accordance with the requirements.</t>
  </si>
  <si>
    <t>Authorities shall provide financial entities with an attestation confirming that the test was performed in accordance with the requirements as evidenced in the documentation in order to allow for mutual recognition of threat led penetration tests between competent authorities. The financial entity shall notify the relevant competent authority of the attestation, the summary of the relevant findings and the remediation plans.
Without prejudice to such attestation, financial entities shall remain at all times fully responsible for the impact of the tests referred to in paragraph 4.</t>
  </si>
  <si>
    <t>Financial entities shall contract testers for the purposes of undertaking TLPT in accordance with Article 27. When financial entities use internal testers for the purposes of undertaking TLPT, they shall contract external testers every three tests.
Credit institutions that are classified as significant in accordance with Article 6(4) of Regulation (EU) No 1024/2013, shall only use external testers in accordance with Article 27(1), points (a) to (e).
Competent authorities shall identify financial entities that are required to perform TLPT taking into account the criteria set out in Article 4(2), based on an assessment of the following:</t>
  </si>
  <si>
    <t>(a) impact-related factors, in particular the extent to which the services provided and activities undertaken by the financial entity impact the financial sector;</t>
  </si>
  <si>
    <t>(b) possible financial stability concerns, including the systemic character of the financial entity at Union or national level, as applicable;</t>
  </si>
  <si>
    <t>(c) specific ICT risk profile, level of ICT maturity of the financial entity or technology features involved.</t>
  </si>
  <si>
    <t>27. Requirements for testers for the carrying out of TLPT</t>
  </si>
  <si>
    <t>Financial entities shall only use testers for the carrying out of TLPT, that:</t>
  </si>
  <si>
    <t>(a) are of the highest suitability and reputability;</t>
  </si>
  <si>
    <t>(b) possess technical and organisational capabilities and demonstrate specific expertise in threat intelligence, penetration testing and red team testing;</t>
  </si>
  <si>
    <t>(c) are certified by an accreditation body in a Member State or adhere to formal codes of conduct or ethical frameworks;</t>
  </si>
  <si>
    <t>(d) provide an independent assurance, or an audit report, in relation to the sound management of risks associated with the carrying out of TLPT, including the due protection of the financial entity’s confidential information and redress for the business risks of the financial entity;</t>
  </si>
  <si>
    <t>(e) are duly and fully covered by relevant professional indemnity insurances, including against risks of misconduct and negligence.</t>
  </si>
  <si>
    <t>When using internal testers, financial entities shall ensure that, in addition to the requirements in paragraph 1, the following conditions are met:</t>
  </si>
  <si>
    <t>(a) such use has been approved by the relevant competent authority or by the single public authority designated in accordance with Article 26(9) and (10);</t>
  </si>
  <si>
    <t>(b) the relevant competent authority has verified that the financial entity has sufficient dedicated resources and ensured that conflicts of interest are avoided throughout the design and execution phases of the test; and</t>
  </si>
  <si>
    <t>(c) the threat intelligence provider is external to the financial entity.</t>
  </si>
  <si>
    <t>Financial entities shall ensure that contracts concluded with external testers require a sound management of the TLPT results and that any data processing thereof, including any generation, store, aggregation, draft, report, communication or destruction, do not create risks to the financial entity.</t>
  </si>
  <si>
    <t>4. Managing of ICT third party risks</t>
  </si>
  <si>
    <t>5. Managing of ICT third party risks</t>
  </si>
  <si>
    <t>28. General principles</t>
  </si>
  <si>
    <t>Financial entities shall manage ICT third-party risk as an integral component of ICT risk within their ICT riskmanagement framework as referred to in Article 6(1), and in accordance with the following principles:</t>
  </si>
  <si>
    <t>financial entities that have in place contractual arrangements for the use of ICT services to run their business operations shall, at all times, remain fully responsible for compliance with, and the discharge of, all obligations under this Regulation and applicable financial services law;</t>
  </si>
  <si>
    <t>financial entities’ management of ICT third-party risk shall be implemented in light of the principle of proportionality, taking into account:
(i) the nature, scale, complexity and importance of ICT-related dependencies,
(ii) the risks arising from contractual arrangements on the use of ICT services concluded with ICT third-party service providers, taking into account the criticality or importance of the respective service, process or function, and the potential impact on the continuity and availability of financial services and activities, at individual and at group level.</t>
  </si>
  <si>
    <t>As part of their ICT risk management framework, financial entities, other than entities referred to in Article 16(1), first subparagraph, and other than microenterprises, shall adopt, and regularly review, a strategy on ICT third-party risk, taking into account the multi-vendor strategy referred to in Article 6(9), where applicable. The strategy on ICT third-party risk shall include a policy on the use of ICT services supporting critical or important functions provided by ICT third-party service providers and shall apply on an individual basis and, where relevant, on a sub-consolidated and consolidated basis.
The management body shall, on the basis of an assessment of the overall risk profile of the financial entity and the scale and complexity of the business services, regularly review the risks identified in respect to contractual arrangements on the use of ICT services supporting critical or important functions.</t>
  </si>
  <si>
    <t>As part of their ICT risk management framework, financial entities shall maintain and update at entity level, and at sub-consolidated and consolidated levels, a register of information in relation to all contractual arrangements on the use of ICT services provided by ICT third-party service providers.
The contractual arrangements referred to in the first subparagraph shall be appropriately documented, distinguishing between those that cover ICT services supporting critical or important functions and those that do not.
Financial entities shall report at least yearly to the competent authorities on the number of new arrangements on the use of ICT services, the categories of ICT third-party service providers, the type of contractual arrangements and the ICT services and functions which are being provided.
Financial entities shall make available to the competent authority, upon its request, the full register of information or, as requested, specified sections thereof, along with any information deemed necessary to enable the effective supervision of the financial entity.
Financial entities shall inform the competent authority in a timely manner about any planned contractual arrangement on the use of ICT services supporting critical or important functions as well as when a function has become critical or important.</t>
  </si>
  <si>
    <t>Before entering into a contractual arrangement on the use of ICT services, financial entities shall:</t>
  </si>
  <si>
    <t>a) assess whether the contractual arrangement covers the use of ICT services supporting a critical or important function;</t>
  </si>
  <si>
    <t>(b) assess if supervisory conditions for contracting are met;</t>
  </si>
  <si>
    <t>(c) identify and assess all relevant risks in relation to the contractual arrangement, including the possibility that such contractual arrangement may contribute to reinforcing ICT concentration risk as referred to in Article 29;</t>
  </si>
  <si>
    <t>(d) undertake all due diligence on prospective ICT third-party service providers and ensure throughout the selection and assessment processes that the ICT third-party service provider is suitable;</t>
  </si>
  <si>
    <t>(e) identify and assess conflicts of interest that the contractual arrangement may cause.</t>
  </si>
  <si>
    <t>Financial entities may only enter into contractual arrangements with ICT third-party service providers that comply with appropriate information security standards. When those contractual arrangements concern critical or important functions, financial entities shall, prior to concluding the arrangements, take due consideration of the use, by ICT thirdparty service providers, of the most up-to-date and highest quality information security standards.</t>
  </si>
  <si>
    <t>In exercising access, inspection and audit rights over the ICT third-party service provider, financial entities shall, on the basis of a risk-based approach, pre-determine the frequency of audits and inspections as well as the areas to be audited through adhering to commonly accepted audit standards in line with any supervisory instruction on the use and incorporation of such audit standards.
Where contractual arrangements concluded with ICT third-party service providers on the use of ICT services entail high technical complexity, the financial entity shall verify that auditors, whether internal or external, or a pool of auditors, possess appropriate skills and knowledge to effectively perform the relevant audits and assessments.</t>
  </si>
  <si>
    <t>Financial entities shall ensure that contractual arrangements on the use of ICT services may be terminated in any of the following circumstances:</t>
  </si>
  <si>
    <t>(a) significant breach by the ICT third-party service provider of applicable laws, regulations or contractual terms;</t>
  </si>
  <si>
    <t>(b) circumstances identified throughout the monitoring of ICT third-party risk that are deemed capable of altering the performance of the functions provided through the contractual arrangement, including material changes that affect the arrangement or the situation of the ICT third-party service provider;</t>
  </si>
  <si>
    <t>(c) ICT third-party service provider’s evidenced weaknesses pertaining to its overall ICT risk management and in particular in the way it ensures the availability, authenticity, integrity and, confidentiality, of data, whether personal or otherwise sensitive data, or non-personal data;</t>
  </si>
  <si>
    <t>(d) where the competent authority can no longer effectively supervise the financial entity as a result of the conditions of, or circumstances related to, the respective contractual arrangement.</t>
  </si>
  <si>
    <t>For ICT services supporting critical or important functions, financial entities shall put in place exit strategies. The exit strategies shall take into account risks that may emerge at the level of ICT third-party service providers, in particular a possible failure on their part, a deterioration of the quality of the ICT services provided, any business disruption due to inappropriate or failed provision of ICT services or any material risk arising in relation to the appropriate and continuous deployment of the respective ICT service, or the termination of contractual arrangements with ICT third-party service providers under any of the circumstances listed in paragraph 7.
Exit plans shall be comprehensive, documented and, in accordance with the criteria set out in Article 4(2), shall be sufficiently tested and reviewed periodically.
Financial entities shall identify alternative solutions and develop transition plans enabling them to remove the contracted ICT services and the relevant data from the ICT third-party service provider and to securely and integrally transfer them to alternative providers or reincorporate them in-house.
Financial entities shall have appropriate contingency measures in place to maintain business continuity in the event of the circumstances referred to in the first subparagraph.
Financial entities shall ensure that they are able to exit contractual arrangements without:</t>
  </si>
  <si>
    <t>(a) disruption to their business activities</t>
  </si>
  <si>
    <t>(b) limiting compliance with regulatory requirements,</t>
  </si>
  <si>
    <t>(c) detriment to the continuity and quality of services provided to clients.</t>
  </si>
  <si>
    <t>29. Preliminary assessment of ICT concentration risk at entity level</t>
  </si>
  <si>
    <t>When performing the identification and assessment of risks referred to in Article 28(4), point (c), financial entities shall also take into account whether the envisaged conclusion of a contractual arrangement in relation to ICT services supporting critical or important functions would lead to any of the following:
Financial entities shall weigh the benefits and costs of alternative solutions, such as the use of different ICT third-party service providers, taking into account if and how envisaged solutions match the business needs and objectives set out in their digital resilience strategy.</t>
  </si>
  <si>
    <t xml:space="preserve">(a) contracting an ICT third-party service provider that is not easily substitutable; </t>
  </si>
  <si>
    <t>(b) having in place multiple contractual arrangements in relation to the provision of ICT services supporting critical or important functions with the same ICT third-party service provider or with closely connected ICT third-party service providers.</t>
  </si>
  <si>
    <t>Where the contractual arrangements on the use of ICT services supporting critical or important functions include the possibility that an ICT third-party service provider further subcontracts ICT services supporting a critical or important function to other ICT third-party service providers, financial entities shall weigh benefits and risks that may arise in connection with such subcontracting, in particular in the case of an ICT subcontractor established in a third-country.
Where contractual arrangements concern ICT services supporting critical or important functions, financial entities shall duly consider the insolvency law provisions that would apply in the event of the ICT third-party service provider’s bankruptcy as well as any constraint that may arise in respect to the urgent recovery of the financial entity’s data.
Where contractual arrangements on the use of ICT services supporting critical or important functions are concluded with an ICT third-party service provider established in a third country, financial entities shall, in addition to the considerations referred to in the second subparagraph, also consider the compliance with Union data protection rules and the effective enforcement of the law in that third country.
Where the contractual arrangements on the use of ICT services supporting critical or important functions provide for subcontracting, financial entities shall assess whether and how potentially long or complex chains of subcontracting may impact their ability to fully monitor the contracted functions and the ability of the competent authority to effectively supervise the financial entity in that respect.</t>
  </si>
  <si>
    <t>30. Key contractual provisions</t>
  </si>
  <si>
    <t>The rights and obligations of the financial entity and of the ICT third-party service provider shall be clearly allocated and set out in writing. The full contract shall include the service level agreements and be documented in one written document which shall be available to the parties on paper, or in a document with another downloadable, durable and accessible format.</t>
  </si>
  <si>
    <t>The contractual arrangements on the use of ICT services shall include at least the following elements:</t>
  </si>
  <si>
    <t>(a) a clear and complete description of all functions and ICT services to be provided by the ICT third-party service provider, indicating whether subcontracting of an ICT service supporting a critical or important function, or material parts thereof, is permitted and, when that is the case, the conditions applying to such subcontracting;</t>
  </si>
  <si>
    <t>(b) the locations, namely the regions or countries, where the contracted or subcontracted functions and ICT services are to be provided and where data is to be processed, including the storage location, and the requirement for the ICT thirdparty service provider to notify the financial entity in advance if it envisages changing such locations;</t>
  </si>
  <si>
    <t>(c) provisions on availability, authenticity, integrity and confidentiality in relation to the protection of data, including personal data;</t>
  </si>
  <si>
    <t>(d) provisions on ensuring access, recovery and return in an easily accessible format of personal and non-personal data processed by the financial entity in the event of the insolvency, resolution or discontinuation of the business operations of the ICT third-party service provider, or in the event of the termination of the contractual arrangements;</t>
  </si>
  <si>
    <t>(e) service level descriptions, including updates and revisions thereof;</t>
  </si>
  <si>
    <t>(f) the obligation of the ICT third-party service provider to provide assistance to the financial entity at no additional cost, or at a cost that is determined ex-ante, when an ICT incident that is related to the ICT service provided to the financial entity occurs;</t>
  </si>
  <si>
    <t>(g) the obligation of the ICT third-party service provider to fully cooperate with the competent authorities and the resolution authorities of the financial entity, including persons appointed by them;</t>
  </si>
  <si>
    <t>(h) termination rights and related minimum notice periods for the termination of the contractual arrangements, in accordance with the expectations of competent authorities and resolution authorities;</t>
  </si>
  <si>
    <t>(i) the conditions for the participation of ICT third-party service providers in the financial entities’ ICT security awareness programmes and digital operational resilience training in accordance with Article 13(6).</t>
  </si>
  <si>
    <t>The contractual arrangements on the use of ICT services supporting critical or important functions shall include, in addition to the elements referred to in paragraph 2, at least the following:</t>
  </si>
  <si>
    <t>(a) full service level descriptions, including updates and revisions thereof with precise quantitative and qualitative performance targets within the agreed service levels to allow effective monitoring by the financial entity of ICT services and enable appropriate corrective actions to be taken, without undue delay, when agreed service levels are not met;</t>
  </si>
  <si>
    <t>(b) notice periods and reporting obligations of the ICT third-party service provider to the financial entity, including notification of any development that might have a material impact on the ICT third-party service provider’s ability to effectively provide the ICT services supporting critical or important functions in line with agreed service levels;</t>
  </si>
  <si>
    <t>(c) requirements for the ICT third-party service provider to implement and test business contingency plans and to have in place ICT security measures, tools and policies that provide an appropriate level of security for the provision of services by the financial entity in line with its regulatory framework;</t>
  </si>
  <si>
    <t>(d) the obligation of the ICT third-party service provider to participate and fully cooperate in the financial entity’s TLPT as referred to in Articles 26 and 27;</t>
  </si>
  <si>
    <t>(e) the right to monitor, on an ongoing basis, the ICT third-party service provider’s performance, which entails the following:
(i) unrestricted rights of access, inspection and audit by the financial entity, or an appointed third party, and by the competent authority, and the right to take copies of relevant documentation on-site if they are critical to the operations of the ICT third-party service provider, the effective exercise of which is not impeded or limited by other contractual arrangements or implementation policies;
(ii) the right to agree on alternative assurance levels if other clients’ rights are affected;
(iii) the obligation of the ICT third-party service provider to fully cooperate during the onsite inspections and audits performed by the competent authorities, the Lead Overseer, financial entity or an appointed third party; 
(iv) the obligation to provide details on the scope, procedures to be followed and frequency of such inspections and audits;
By way of derogation from point (e), the ICT third-party service provider and the financial entity that is a microenterprise may agree that the financial entity’s rights of access, inspection and audit can be delegated to an independent third party, appointed by the ICT third-party service provider, and that the financial entity is able to request information and assurance on the ICT third-party service provider’s performance from the third party at any time.</t>
  </si>
  <si>
    <t>(f) exit strategies, in particular the establishment of a mandatory adequate transition period:
(i) during which the ICT third-party service provider will continue providing the respective functions, or ICT services, with a view to reducing the risk of disruption at the financial entity or to ensure its effective resolution and restructuring;
(ii) allowing the financial entity to migrate to another ICT third-party service provider or change to in-house solutions consistent with the complexity of the service provided.</t>
  </si>
  <si>
    <t>When negotiating contractual arrangements, financial entities and ICT third-party service providers shall consider the use of standard contractual clauses developed by public authorities for specific services.</t>
  </si>
  <si>
    <t>5. Information sharing arrangements</t>
  </si>
  <si>
    <t>6. Information-sharing arrangements</t>
  </si>
  <si>
    <t>45. Information-sharing arrangements on cyber threat information and intelligence</t>
  </si>
  <si>
    <t>Financial entities may exchange amongst themselves cyber threat information and intelligence, including indicators of compromise, tactics, techniques, and procedures, cyber security alerts and configuration tools, to the extent that such information and intelligence sharing:</t>
  </si>
  <si>
    <t>(a) aims to enhance the digital operational resilience of financial entities, in particular through raising awareness in relation to cyber threats, limiting or impeding the cyber threats’ ability to spread, supporting defence capabilities, threat detection techniques, mitigation strategies or response and recovery stages;</t>
  </si>
  <si>
    <t>(b) takes places within trusted communities of financial entities;</t>
  </si>
  <si>
    <t>(c) is implemented through information-sharing arrangements that protect the potentially sensitive nature of the information shared, and that are governed by rules of conduct in full respect of business confidentiality, protection of personal data in accordance with Regulation (EU) 2016/679 and guidelines on competition policy.</t>
  </si>
  <si>
    <t>For the purpose of paragraph 1, point (c), the information-sharing arrangements shall define the conditions for participation and, where appropriate, shall set out the details on the involvement of public authorities and the capacity in which they may be associated to the information-sharing arrangements, on the involvement of ICT third-party service providers, and on operational elements, including the use of dedicated IT platforms.</t>
  </si>
  <si>
    <t>Financial entities shall notify competent authorities of their participation in the information-sharing arrangements referred to in paragraph 1, upon validation of their membership, or, as applicable, of the cessation of their membership, once it takes effect.</t>
  </si>
  <si>
    <r>
      <rPr>
        <b/>
        <i/>
        <sz val="22"/>
        <color rgb="FFFF0000"/>
        <rFont val="Calibri (Body)"/>
      </rPr>
      <t>Final RTS</t>
    </r>
    <r>
      <rPr>
        <b/>
        <i/>
        <sz val="22"/>
        <color theme="1"/>
        <rFont val="Calibri"/>
        <family val="2"/>
        <scheme val="minor"/>
      </rPr>
      <t>: Specifying the criteria for the classification of ICT related incidents, materiality thresholds for major incidents and significant cyber threats</t>
    </r>
  </si>
  <si>
    <t>Incident classification matrix</t>
  </si>
  <si>
    <t>Mandatory condition:</t>
  </si>
  <si>
    <t>Additional classification criteria:</t>
  </si>
  <si>
    <t>Critical services affected</t>
  </si>
  <si>
    <t>Clients, financial counterparts and transactions</t>
  </si>
  <si>
    <t>Data losses</t>
  </si>
  <si>
    <t>Reputational Impact</t>
  </si>
  <si>
    <t>Duration and Service Downtime</t>
  </si>
  <si>
    <t>Geographical Spread</t>
  </si>
  <si>
    <t>Economic Impact</t>
  </si>
  <si>
    <t>Materiality threshold</t>
  </si>
  <si>
    <t xml:space="preserve">The incident has had any impact on critical services </t>
  </si>
  <si>
    <r>
      <t xml:space="preserve">Any of:
a) </t>
    </r>
    <r>
      <rPr>
        <b/>
        <sz val="12"/>
        <color theme="1"/>
        <rFont val="Calibri"/>
        <family val="2"/>
        <scheme val="minor"/>
      </rPr>
      <t>&gt;10% of all clients</t>
    </r>
    <r>
      <rPr>
        <sz val="12"/>
        <color theme="1"/>
        <rFont val="Calibri"/>
        <family val="2"/>
        <scheme val="minor"/>
      </rPr>
      <t xml:space="preserve"> using the affected service;
b) </t>
    </r>
    <r>
      <rPr>
        <b/>
        <sz val="12"/>
        <color theme="1"/>
        <rFont val="Calibri"/>
        <family val="2"/>
        <scheme val="minor"/>
      </rPr>
      <t>&gt;100 000 clients</t>
    </r>
    <r>
      <rPr>
        <sz val="12"/>
        <color theme="1"/>
        <rFont val="Calibri"/>
        <family val="2"/>
        <scheme val="minor"/>
      </rPr>
      <t xml:space="preserve"> using the </t>
    </r>
    <r>
      <rPr>
        <b/>
        <sz val="12"/>
        <color theme="1"/>
        <rFont val="Calibri"/>
        <family val="2"/>
        <scheme val="minor"/>
      </rPr>
      <t>affected</t>
    </r>
    <r>
      <rPr>
        <sz val="12"/>
        <color theme="1"/>
        <rFont val="Calibri"/>
        <family val="2"/>
        <scheme val="minor"/>
      </rPr>
      <t xml:space="preserve"> service;
c) </t>
    </r>
    <r>
      <rPr>
        <b/>
        <sz val="12"/>
        <color theme="1"/>
        <rFont val="Calibri"/>
        <family val="2"/>
        <scheme val="minor"/>
      </rPr>
      <t>&gt;30% of all financial</t>
    </r>
    <r>
      <rPr>
        <sz val="12"/>
        <color theme="1"/>
        <rFont val="Calibri"/>
        <family val="2"/>
        <scheme val="minor"/>
      </rPr>
      <t xml:space="preserve"> counterparts used by the FE;
d) </t>
    </r>
    <r>
      <rPr>
        <b/>
        <sz val="12"/>
        <color theme="1"/>
        <rFont val="Calibri"/>
        <family val="2"/>
        <scheme val="minor"/>
      </rPr>
      <t>&gt;10%</t>
    </r>
    <r>
      <rPr>
        <sz val="12"/>
        <color theme="1"/>
        <rFont val="Calibri"/>
        <family val="2"/>
        <scheme val="minor"/>
      </rPr>
      <t xml:space="preserve"> </t>
    </r>
    <r>
      <rPr>
        <b/>
        <sz val="12"/>
        <color theme="1"/>
        <rFont val="Calibri"/>
        <family val="2"/>
        <scheme val="minor"/>
      </rPr>
      <t>of the daily average</t>
    </r>
    <r>
      <rPr>
        <sz val="12"/>
        <color theme="1"/>
        <rFont val="Calibri"/>
        <family val="2"/>
        <scheme val="minor"/>
      </rPr>
      <t xml:space="preserve"> number of transactions;
e) </t>
    </r>
    <r>
      <rPr>
        <b/>
        <sz val="12"/>
        <color theme="1"/>
        <rFont val="Calibri"/>
        <family val="2"/>
        <scheme val="minor"/>
      </rPr>
      <t>&gt;10% of the daily average</t>
    </r>
    <r>
      <rPr>
        <sz val="12"/>
        <color theme="1"/>
        <rFont val="Calibri"/>
        <family val="2"/>
        <scheme val="minor"/>
      </rPr>
      <t xml:space="preserve"> value of transactions; 
f) </t>
    </r>
    <r>
      <rPr>
        <b/>
        <sz val="12"/>
        <color theme="1"/>
        <rFont val="Calibri"/>
        <family val="2"/>
        <scheme val="minor"/>
      </rPr>
      <t>any identified impact on clients or financial counterpart identified</t>
    </r>
    <r>
      <rPr>
        <sz val="12"/>
        <color theme="1"/>
        <rFont val="Calibri"/>
        <family val="2"/>
        <scheme val="minor"/>
      </rPr>
      <t xml:space="preserve"> by the FE as relevant. </t>
    </r>
  </si>
  <si>
    <r>
      <t xml:space="preserve">a) </t>
    </r>
    <r>
      <rPr>
        <b/>
        <sz val="12"/>
        <color theme="1"/>
        <rFont val="Calibri"/>
        <family val="2"/>
        <scheme val="minor"/>
      </rPr>
      <t>Any impact on the availability, authenticity, integrity or confidentiality of data</t>
    </r>
    <r>
      <rPr>
        <sz val="12"/>
        <color theme="1"/>
        <rFont val="Calibri"/>
        <family val="2"/>
        <scheme val="minor"/>
      </rPr>
      <t xml:space="preserve">, which has or will have an </t>
    </r>
    <r>
      <rPr>
        <b/>
        <sz val="12"/>
        <color theme="1"/>
        <rFont val="Calibri"/>
        <family val="2"/>
        <scheme val="minor"/>
      </rPr>
      <t>adverse</t>
    </r>
    <r>
      <rPr>
        <sz val="12"/>
        <color theme="1"/>
        <rFont val="Calibri"/>
        <family val="2"/>
        <scheme val="minor"/>
      </rPr>
      <t xml:space="preserve"> </t>
    </r>
    <r>
      <rPr>
        <b/>
        <sz val="12"/>
        <color theme="1"/>
        <rFont val="Calibri"/>
        <family val="2"/>
        <scheme val="minor"/>
      </rPr>
      <t>impact</t>
    </r>
    <r>
      <rPr>
        <sz val="12"/>
        <color theme="1"/>
        <rFont val="Calibri"/>
        <family val="2"/>
        <scheme val="minor"/>
      </rPr>
      <t xml:space="preserve"> on the implementation of the </t>
    </r>
    <r>
      <rPr>
        <b/>
        <sz val="12"/>
        <color theme="1"/>
        <rFont val="Calibri"/>
        <family val="2"/>
        <scheme val="minor"/>
      </rPr>
      <t>business</t>
    </r>
    <r>
      <rPr>
        <sz val="12"/>
        <color theme="1"/>
        <rFont val="Calibri"/>
        <family val="2"/>
        <scheme val="minor"/>
      </rPr>
      <t xml:space="preserve"> </t>
    </r>
    <r>
      <rPr>
        <b/>
        <sz val="12"/>
        <color theme="1"/>
        <rFont val="Calibri"/>
        <family val="2"/>
        <scheme val="minor"/>
      </rPr>
      <t>objectives</t>
    </r>
    <r>
      <rPr>
        <sz val="12"/>
        <color theme="1"/>
        <rFont val="Calibri"/>
        <family val="2"/>
        <scheme val="minor"/>
      </rPr>
      <t xml:space="preserve"> of the FE or on meeting </t>
    </r>
    <r>
      <rPr>
        <b/>
        <sz val="12"/>
        <color theme="1"/>
        <rFont val="Calibri"/>
        <family val="2"/>
        <scheme val="minor"/>
      </rPr>
      <t xml:space="preserve">regulatory requirements.
</t>
    </r>
    <r>
      <rPr>
        <sz val="12"/>
        <color theme="1"/>
        <rFont val="Calibri"/>
        <family val="2"/>
        <scheme val="minor"/>
      </rPr>
      <t>b) any successful, malicious and unauthorised access not covered by point (a) occurs to network and information systems, where such access may result in data losses.</t>
    </r>
  </si>
  <si>
    <t>Any reputational impact set out in the overview below:</t>
  </si>
  <si>
    <r>
      <t xml:space="preserve">a) incident duration is longer than </t>
    </r>
    <r>
      <rPr>
        <b/>
        <sz val="12"/>
        <color theme="1"/>
        <rFont val="Calibri"/>
        <family val="2"/>
        <scheme val="minor"/>
      </rPr>
      <t>24 hours</t>
    </r>
    <r>
      <rPr>
        <sz val="12"/>
        <color theme="1"/>
        <rFont val="Calibri"/>
        <family val="2"/>
        <scheme val="minor"/>
      </rPr>
      <t xml:space="preserve">; or
b) service downtime is longer than </t>
    </r>
    <r>
      <rPr>
        <b/>
        <sz val="12"/>
        <color theme="1"/>
        <rFont val="Calibri"/>
        <family val="2"/>
        <scheme val="minor"/>
      </rPr>
      <t>2 hours</t>
    </r>
    <r>
      <rPr>
        <sz val="12"/>
        <color theme="1"/>
        <rFont val="Calibri"/>
        <family val="2"/>
        <scheme val="minor"/>
      </rPr>
      <t xml:space="preserve"> for ICT services that support critical or important functions</t>
    </r>
  </si>
  <si>
    <r>
      <rPr>
        <b/>
        <sz val="12"/>
        <color theme="1"/>
        <rFont val="Calibri"/>
        <family val="2"/>
        <scheme val="minor"/>
      </rPr>
      <t>Any impact</t>
    </r>
    <r>
      <rPr>
        <sz val="12"/>
        <color theme="1"/>
        <rFont val="Calibri"/>
        <family val="2"/>
        <scheme val="minor"/>
      </rPr>
      <t xml:space="preserve"> of the incident identified in the territories of at least two Member States</t>
    </r>
  </si>
  <si>
    <r>
      <t xml:space="preserve">Costs and losses incurred by the FE </t>
    </r>
    <r>
      <rPr>
        <b/>
        <sz val="12"/>
        <color theme="1"/>
        <rFont val="Calibri"/>
        <family val="2"/>
        <scheme val="minor"/>
      </rPr>
      <t>exceed</t>
    </r>
    <r>
      <rPr>
        <sz val="12"/>
        <color theme="1"/>
        <rFont val="Calibri"/>
        <family val="2"/>
        <scheme val="minor"/>
      </rPr>
      <t xml:space="preserve"> or are likely to exceed </t>
    </r>
    <r>
      <rPr>
        <b/>
        <sz val="12"/>
        <color theme="1"/>
        <rFont val="Calibri"/>
        <family val="2"/>
        <scheme val="minor"/>
      </rPr>
      <t>€100 000</t>
    </r>
    <r>
      <rPr>
        <sz val="12"/>
        <color theme="1"/>
        <rFont val="Calibri"/>
        <family val="2"/>
        <scheme val="minor"/>
      </rPr>
      <t xml:space="preserve"> (can be based on estimates where actuals cannot be determined)</t>
    </r>
  </si>
  <si>
    <t>Criteria Detail (rational)</t>
  </si>
  <si>
    <r>
      <rPr>
        <b/>
        <sz val="12"/>
        <color theme="1"/>
        <rFont val="Calibri"/>
        <family val="2"/>
        <scheme val="minor"/>
      </rPr>
      <t>Assess if the incident:</t>
    </r>
    <r>
      <rPr>
        <sz val="12"/>
        <color theme="1"/>
        <rFont val="Calibri"/>
        <family val="2"/>
        <scheme val="minor"/>
      </rPr>
      <t xml:space="preserve">
a) affects ICT services or Network and information systems that support </t>
    </r>
    <r>
      <rPr>
        <b/>
        <sz val="12"/>
        <color theme="1"/>
        <rFont val="Calibri"/>
        <family val="2"/>
        <scheme val="minor"/>
      </rPr>
      <t>critical or important functions of the FE</t>
    </r>
    <r>
      <rPr>
        <sz val="12"/>
        <color theme="1"/>
        <rFont val="Calibri"/>
        <family val="2"/>
        <scheme val="minor"/>
      </rPr>
      <t>; or
b) affects financial services that require authorisation, registration or are otherwise supervised by competent authorities; or
c) represents a successful, malicious and unauthorised access to the network and information systems of the financial entity.</t>
    </r>
  </si>
  <si>
    <r>
      <t xml:space="preserve">1. </t>
    </r>
    <r>
      <rPr>
        <b/>
        <sz val="12"/>
        <color theme="1"/>
        <rFont val="Calibri"/>
        <family val="2"/>
        <scheme val="minor"/>
      </rPr>
      <t>all affected clients unable to make use of the service</t>
    </r>
    <r>
      <rPr>
        <sz val="12"/>
        <color theme="1"/>
        <rFont val="Calibri"/>
        <family val="2"/>
        <scheme val="minor"/>
      </rPr>
      <t xml:space="preserve"> provided by the FE during the incident or that were </t>
    </r>
    <r>
      <rPr>
        <b/>
        <sz val="12"/>
        <color theme="1"/>
        <rFont val="Calibri"/>
        <family val="2"/>
        <scheme val="minor"/>
      </rPr>
      <t>adversely impacted</t>
    </r>
    <r>
      <rPr>
        <sz val="12"/>
        <color theme="1"/>
        <rFont val="Calibri"/>
        <family val="2"/>
        <scheme val="minor"/>
      </rPr>
      <t xml:space="preserve"> by the incident. These include also third parties explicitly covered by the contractual agreement between the FE and the client as beneficiaries of the affected service.
2. all affected </t>
    </r>
    <r>
      <rPr>
        <b/>
        <sz val="12"/>
        <color theme="1"/>
        <rFont val="Calibri"/>
        <family val="2"/>
        <scheme val="minor"/>
      </rPr>
      <t>financial counterparts with contractual arrangements with the FE</t>
    </r>
    <r>
      <rPr>
        <sz val="12"/>
        <color theme="1"/>
        <rFont val="Calibri"/>
        <family val="2"/>
        <scheme val="minor"/>
      </rPr>
      <t>.
3.</t>
    </r>
    <r>
      <rPr>
        <b/>
        <sz val="12"/>
        <color theme="1"/>
        <rFont val="Calibri"/>
        <family val="2"/>
        <scheme val="minor"/>
      </rPr>
      <t xml:space="preserve"> relevant clients and financial counterparts</t>
    </r>
    <r>
      <rPr>
        <sz val="12"/>
        <color theme="1"/>
        <rFont val="Calibri"/>
        <family val="2"/>
        <scheme val="minor"/>
      </rPr>
      <t xml:space="preserve"> whose impact will affect the business objectives of the FE or market efficiency.
4. </t>
    </r>
    <r>
      <rPr>
        <b/>
        <sz val="12"/>
        <color theme="1"/>
        <rFont val="Calibri"/>
        <family val="2"/>
        <scheme val="minor"/>
      </rPr>
      <t>all affected transactions</t>
    </r>
    <r>
      <rPr>
        <sz val="12"/>
        <color theme="1"/>
        <rFont val="Calibri"/>
        <family val="2"/>
        <scheme val="minor"/>
      </rPr>
      <t xml:space="preserve"> with monetary amount, with one leg in the EU. (FEs can use estimates from comparable reference periods where actuals not available)</t>
    </r>
  </si>
  <si>
    <r>
      <rPr>
        <b/>
        <sz val="12"/>
        <color theme="1"/>
        <rFont val="Calibri"/>
        <family val="2"/>
        <scheme val="minor"/>
      </rPr>
      <t>1. availability of data</t>
    </r>
    <r>
      <rPr>
        <sz val="12"/>
        <color theme="1"/>
        <rFont val="Calibri"/>
        <family val="2"/>
        <scheme val="minor"/>
      </rPr>
      <t xml:space="preserve"> – data on demand rendered temporarily or permanently inaccessible or unusable;
</t>
    </r>
    <r>
      <rPr>
        <b/>
        <sz val="12"/>
        <color theme="1"/>
        <rFont val="Calibri"/>
        <family val="2"/>
        <scheme val="minor"/>
      </rPr>
      <t>2. authenticity of data</t>
    </r>
    <r>
      <rPr>
        <sz val="12"/>
        <color theme="1"/>
        <rFont val="Calibri"/>
        <family val="2"/>
        <scheme val="minor"/>
      </rPr>
      <t xml:space="preserve"> – compromised trustworthiness of the source of data;
</t>
    </r>
    <r>
      <rPr>
        <b/>
        <sz val="12"/>
        <color theme="1"/>
        <rFont val="Calibri"/>
        <family val="2"/>
        <scheme val="minor"/>
      </rPr>
      <t>3. integrity of data</t>
    </r>
    <r>
      <rPr>
        <sz val="12"/>
        <color theme="1"/>
        <rFont val="Calibri"/>
        <family val="2"/>
        <scheme val="minor"/>
      </rPr>
      <t xml:space="preserve"> – data inaccurate or incomplete due to nonauthorised modification
</t>
    </r>
    <r>
      <rPr>
        <b/>
        <sz val="12"/>
        <color theme="1"/>
        <rFont val="Calibri"/>
        <family val="2"/>
        <scheme val="minor"/>
      </rPr>
      <t>4. confidentiality of data</t>
    </r>
    <r>
      <rPr>
        <sz val="12"/>
        <color theme="1"/>
        <rFont val="Calibri"/>
        <family val="2"/>
        <scheme val="minor"/>
      </rPr>
      <t xml:space="preserve"> – data being accessed by or disclosed to unauthorised party or system. </t>
    </r>
  </si>
  <si>
    <r>
      <rPr>
        <b/>
        <sz val="12"/>
        <color theme="1"/>
        <rFont val="Calibri"/>
        <family val="2"/>
        <scheme val="minor"/>
      </rPr>
      <t xml:space="preserve">Reputational impact evidenced by any of the below:
</t>
    </r>
    <r>
      <rPr>
        <sz val="12"/>
        <color theme="1"/>
        <rFont val="Calibri"/>
        <family val="2"/>
        <scheme val="minor"/>
      </rPr>
      <t xml:space="preserve">
a) incident reflected in the media; or
b) received repetitive complaints; or
c) inability to meet regulatory requirements; or
d) likely loss of clients or financial counterparts with a material impact on FE’s business. Level of visibility of the incident to be taken into account.</t>
    </r>
  </si>
  <si>
    <r>
      <t xml:space="preserve">1. </t>
    </r>
    <r>
      <rPr>
        <b/>
        <sz val="12"/>
        <color theme="1"/>
        <rFont val="Calibri"/>
        <family val="2"/>
        <scheme val="minor"/>
      </rPr>
      <t>Duration</t>
    </r>
    <r>
      <rPr>
        <sz val="12"/>
        <color theme="1"/>
        <rFont val="Calibri"/>
        <family val="2"/>
        <scheme val="minor"/>
      </rPr>
      <t xml:space="preserve"> measured from the moment an incident occurs or is detected, until it is resolved. (estimate if not yet known)
2. </t>
    </r>
    <r>
      <rPr>
        <b/>
        <sz val="12"/>
        <color theme="1"/>
        <rFont val="Calibri"/>
        <family val="2"/>
        <scheme val="minor"/>
      </rPr>
      <t>Service downtime</t>
    </r>
    <r>
      <rPr>
        <sz val="12"/>
        <color theme="1"/>
        <rFont val="Calibri"/>
        <family val="2"/>
        <scheme val="minor"/>
      </rPr>
      <t xml:space="preserve"> measured from the moment service fully/ partially unavailable/ delayed to clients, financial counterparts or other internal or external users, until activities are restored to the same level before the incident.</t>
    </r>
  </si>
  <si>
    <r>
      <rPr>
        <b/>
        <sz val="12"/>
        <color theme="1"/>
        <rFont val="Calibri"/>
        <family val="2"/>
        <scheme val="minor"/>
      </rPr>
      <t xml:space="preserve">Assess significant impact of the incident in other EU Member States on:
</t>
    </r>
    <r>
      <rPr>
        <sz val="12"/>
        <color theme="1"/>
        <rFont val="Calibri"/>
        <family val="2"/>
        <scheme val="minor"/>
      </rPr>
      <t xml:space="preserve">
a) clients or financial counterparts;
b) branches of the FE or other group financial entities;
(c) Financial market infrastructures or third party providers that may affect other FEs.</t>
    </r>
  </si>
  <si>
    <r>
      <rPr>
        <b/>
        <sz val="12"/>
        <color theme="1"/>
        <rFont val="Calibri"/>
        <family val="2"/>
        <scheme val="minor"/>
      </rPr>
      <t xml:space="preserve">Types of direct and indirect incurred costs:
</t>
    </r>
    <r>
      <rPr>
        <sz val="12"/>
        <color theme="1"/>
        <rFont val="Calibri"/>
        <family val="2"/>
        <scheme val="minor"/>
      </rPr>
      <t xml:space="preserve">
a) expropriated funds or financial assets liability, including theft;
b) replacement or relocation costs;
c) staff costs;
d) contract noncompliance fees;
e) customer redress and compensation costs;
f) forgone revenues;
g) communication costs;
h) advisory costs. (based on available data at time of reporting)</t>
    </r>
  </si>
  <si>
    <t>Triggered
(Yes/No)</t>
  </si>
  <si>
    <r>
      <rPr>
        <b/>
        <i/>
        <sz val="22"/>
        <color rgb="FFFF0000"/>
        <rFont val="Calibri (Body)"/>
      </rPr>
      <t>Final RTS</t>
    </r>
    <r>
      <rPr>
        <b/>
        <i/>
        <sz val="22"/>
        <color theme="1"/>
        <rFont val="Calibri"/>
        <family val="2"/>
        <scheme val="minor"/>
      </rPr>
      <t>: ICT risk management tools, methods, processes and policies</t>
    </r>
  </si>
  <si>
    <t>Risk Management Framework Requirements</t>
  </si>
  <si>
    <r>
      <rPr>
        <sz val="14"/>
        <color rgb="FF000000"/>
        <rFont val="Calibri"/>
        <scheme val="minor"/>
      </rPr>
      <t>*Note: For an example of Article 27 on 'Format and content' of the 'REPORT ON THE ICT RISK MANAGEMENT FRAMEWORK REVIEW'. The template is included in the '</t>
    </r>
    <r>
      <rPr>
        <sz val="14"/>
        <color rgb="FFFF9900"/>
        <rFont val="Calibri"/>
      </rPr>
      <t>DORA RTS RM review template sheet</t>
    </r>
    <r>
      <rPr>
        <sz val="14"/>
        <color rgb="FF000000"/>
        <rFont val="Calibri"/>
        <scheme val="minor"/>
      </rPr>
      <t>'.</t>
    </r>
  </si>
  <si>
    <t>RTS Chapter title</t>
  </si>
  <si>
    <t>RTS article</t>
  </si>
  <si>
    <t>RTS requirements</t>
  </si>
  <si>
    <t>General principles</t>
  </si>
  <si>
    <t>1. Overall risk profile and complexity</t>
  </si>
  <si>
    <t>When developing and implementing the ICT security policies, procedures, protocols and tools referred to in Title II and the simplified ICT risk management framework referred to in Title III, the size and the overall risk profile of the financial entity, and the nature, scale and elements of increased or reduced complexity of its services, activities and operations shall be taken into account, including elements relating to:
(a) encryption and cryptography;
(b) ICT operations security;
(c) network security;
(d) ICT project and change management;
(e) the potential impact of the ICT risk on confidentiality, integrity and availability of data, and of the disruptions on the continuity and availability of the financial entity’s activities.</t>
  </si>
  <si>
    <t>ICT Security policies, procedures, protocols, and tools</t>
  </si>
  <si>
    <t>2. General elements of ICT security policies, procedures, protocols, and tools</t>
  </si>
  <si>
    <t>Financial entities shall ensure that their ICT security policies, information security, and related procedures, protocols, and tools as referred to in Article 9(2) of Regulation (EU) 2022/2554 are embedded in their ICT risk management framework. Financial entities shall establish the ICT security policies, procedures, protocols, and tools laid down in this Chapter that:
(a) ensure the security of networks;
(b) contain safeguards against intrusions and data misuse;
(c) preserve the availability, authenticity, integrity, and confidentiality of data, including via the use of cryptographic techniques;
(d) guarantee an accurate and prompt data transmission without major disruptions and undue delays.</t>
  </si>
  <si>
    <t>Financial entities shall ensure that the ICT security policies referred to in paragraph 1:
(a) are aligned to the financial entity’s information security objectives included in the digital operational resilience strategy referred to in Article 6(8) of Regulation (EU) 2022/2554;
(b) indicate the date of the formal approval of the ICT security policies by the management body;
(c) contain indicators and measures to:
(i) monitor the implementation of the ICT security policies, procedures, protocols, and tools;
(ii) record exceptions from that implementation;
(iii) ensure that the digital operational resilience of the financial entity is ensured in case of exceptions as referred to in point (ii);
(d) specify the responsibilities of staff at all levels to ensure the financial entity’s ICT security;
(e) specify the consequences of non-compliance by staff of the financial entity with the ICT security policies, where provisions to that effect are not laid down in other policies of the financial entity;
(f) list the documentation to be maintained;
(g) specify the segregation of duties arrangements in the context of the three lines of defence model or other internal risk management and control model, as applicable, to avoid conflicts of interest;
(h) consider leading practices and, where applicable, standards as defined in Article 2, point (1), of Regulation (EU) No 1025/2012;
(i) identify the roles and responsibilities for the development, implementation and maintenance of ICT security policies, procedures, protocols, and tools;
(j) are reviewed in accordance with Article 6(5) of Regulation (EU) 2022/2554;
(k) take into account material changes concerning the financial entity, including material changes to the activities or processes of the financial entity, to the cyber threat landscape, or to applicable legal obligations.</t>
  </si>
  <si>
    <t>3. ICT risk management</t>
  </si>
  <si>
    <t>Financial entities shall develop, document, and implement ICT risk management policies and procedures that shall contain all of the following:
(a) an indication of the approval of the risk tolerance level for ICT risk established in accordance with Article 6(8), point (b), of Regulation (EU) 2022/2554;
(b) a procedure and a methodology to conduct the ICT risk assessment, identifying:
(i) vulnerabilities and threats that affect or may affect the supported business functions, the ICT systems and ICT assets supporting those functions;
(ii) the quantitative or qualitative indicators to measure the impact and likelihood of the vulnerabilities and threats referred to in point (i);
(c) the procedure to identify, implement, and document ICT risk treatment measures for the ICT risks identified and assessed, including the determination of ICT risk treatment measures necessary to bring ICT risk within the risk tolerance level referred to in point (a);
(d) for the residual ICT risks that are still present following the implementation of the ICT risk treatment measures referred to in point (c):
(i) provisions on the identification of those residual ICT risks;
(ii) the assignment of roles and responsibilities regarding:
(1) the acceptance of the residual ICT risks that exceed the financial entity’s risk tolerance level referred to in point (a);
(2) for the review process referred to in point (iv) of this point (d);
(iii) the development of an inventory of the accepted residual ICT risks, including a justification for their acceptance;
(iv) provisions on the review of the accepted residual ICT risks at least once a year, including:
(1) the identification of any changes to the residual ICT risks;
(2) the assessment of available mitigation measures;
(3) the assessment of whether the reasons justifying the acceptance of residual ICT risks are still valid and applicable at the date of the review;
(e) provisions on the monitoring of:
(i) any changes to the ICT risk and cyber threat landscape;
(ii) internal and external vulnerabilities and threats:
(iii) ICT risk of the financial entity that enables promp[t] detection of changes that could affect its ICT risk profile;
(f) provisions on a process to ensure that any changes to the business strategy and the digital operational resilience strategy of the financial entity are taken into account.
For the purposes of the first paragraph, point (c), the procedure referred to in that point shall ensure:
(a) the monitoring of the effectiveness of the ICT risk treatment measures implemented;
(b) the assessment of whether the established risk tolerance levels of the financial entity have been attained;
(c) the assessment of whether the financial entity has taken actions to correct or improve those measures where necessary.</t>
  </si>
  <si>
    <t>4. ICT asset management policy</t>
  </si>
  <si>
    <t>As part of the ICT security policies, procedures, protocols, and tools referred to in Article 9(2) of Regulation (EU) 2022/2554, financial entities shall develop, document, and implement a policy on management of ICT assets.</t>
  </si>
  <si>
    <t>The policy on management of ICT assets referred to in paragraph 1 shall:
(a) prescribe the monitoring and management of the lifecycle of ICT assets identified and classified in accordance with Article 8(1) of Regulation (EU) 2022/2554;
(b) prescribe that the financial entity keeps records of all of the following:
(i) the unique identifier of each ICT asset;
(ii) information on the location, either physical or logical, of all ICT assets;
(iii) the classification of all ICT assets, as referred to in Article 8(1) of Regulation (EU) 2022/2254;
(iv) the identity of ICT asset owners;
(v) the business functions or services supported by the ICT asset;
(vi) the ICT business continuity requirements, including recovery time objectives and recovery point objectives;
(vii) whether the ICT asset can be or is exposed to external networks, including the internet;
(viii) the links and interdependencies among ICT assets and the business functions using each ICT asset;
(ix) where applicable, for all ICT assets, the end dates of the ICT third-party service provider’s regular, extended, and custom support services after which those ICT assets are no longer supported by their supplier or by an ICT third-party service provider;
(c) for financial entities other than microenterprises, prescribe that those financial entities keep records of the information necessary to perform a specific ICT risk assessment on all legacy ICT systems referred to in Article 8(7) of Regulation (EU) 2022/2554.</t>
  </si>
  <si>
    <t>5. ICT asset management procedure</t>
  </si>
  <si>
    <t>Financial entities shall develop, document, and implement a procedure for the management of ICT assets.</t>
  </si>
  <si>
    <t>The procedure for management of ICT assets referred to in paragraph 1 shall specify the criteria to perform the criticality assessment of information assets and ICT assets supporting business functions. That assessment shall take into account:
(a) the ICT risk related to those business functions and their dependencies on the information assets or ICT assets;
(b) how the loss of confidentiality, integrity, and availability of such information assets and ICT assets would impact the business processes and activities of the financial entities.</t>
  </si>
  <si>
    <t>6. Encryption and cryptographic controls</t>
  </si>
  <si>
    <t>As part of their ICT security policies, procedures, protocols, and tools referred to in Article 9(2) of Regulation (EU) 2022/2554, financial entities shall develop, document, and implement a policy on encryption and cryptographic controls.</t>
  </si>
  <si>
    <t>Financial entities shall design the policy on encryption and cryptographic controls referred to in paragraph 1 on the basis of the results of an approved data classification and ICT risk assessment. That policy shall contain rules for all of the following:
(a) the encryption of data at rest and in transit;
(b) the encryption of data in use, where necessary;
(c) the encryption of internal network connections and traffic with external parties;
(d) the cryptographic key management referred to in Article 7, laying down rules on the correct use, protection, and lifecycle of cryptographic keys. For the purposes of point (b), where encryption of data in use is not possible, financial entities shall process data in use in a separated and protected environment, or take equivalent measures to ensure the confidentiality, integrity, authenticity, and availability of data.</t>
  </si>
  <si>
    <t>Financial entities shall include in the policy on encryption and cryptographic controls referred to in paragraph 1 criteria for the selection of cryptographic techniques and use practices, taking into account leading practices, and standards as defined in Article 2, point (1), of Regulation (EU) No 1025/2012, and the classification of relevant ICT assets established in accordance with Article 8(1) of Regulation (EU) 2022/255Financial entities that are not able to adhere to the leading practices or standards, or to use the most reliable techniques, shall adopt mitigation and monitoring measures that ensure resilience against cyber threats.</t>
  </si>
  <si>
    <t>Financial entities shall include in the policy on encryption and cryptographic controls referred to in paragraph 1 provisions for updating or changing, where necessary, the cryptographic technology on the basis of developments in cryptanalysis. Those updates or changes shall ensure that the cryptographic technology remains resilient against cyber threats, as required by Article 10(2), point (a). Financial entities that are not able to update or change the cryptographic technology shall adopt mitigation and monitoring measures that ensure resilience against cyber threats.</t>
  </si>
  <si>
    <t>Financial entities shall include in the policy on encryption and cryptographic controls referred to in paragraph 1 a requirement to record the adoption of mitigation and monitoring measures adopted in accordance with paragraphs 3 and 4 and to provide a reasoned explanation for doing so.</t>
  </si>
  <si>
    <t>7. Cryptographic key management</t>
  </si>
  <si>
    <t>Financial entities shall include in the cryptographic key management policy referred to in Article 6(2), point (d), requirements for managing cryptographic keys through their whole lifecycle, including generating, renewing, storing, backing up, archiving, retrieving, transmitting, retiring, revoking, and destroying those cryptographic keys.</t>
  </si>
  <si>
    <t>Financial entities shall identify and implement controls to protect cryptographic keys through their whole lifecycle against loss, unauthorised access, disclosure, and modification. Financial entities shall design those controls on the basis of the results of the approved data classification and the ICT risk assessment.</t>
  </si>
  <si>
    <t>Financial entities shall develop and implement methods to replace the cryptographic keys in the case of loss, or where those keys are compromised or damaged.</t>
  </si>
  <si>
    <t>Financial entities shall create and maintain a register for all certificates and certificate-storing devices for at least ICT assets supporting critical or important functions. Financial entities shall keep that register up to date.</t>
  </si>
  <si>
    <t>Financial entities shall ensure the prompt renewal of certificates in advance of their expiration.</t>
  </si>
  <si>
    <t>8. Policies and procedures for ICT operations</t>
  </si>
  <si>
    <t>As part of the ICT security policies, procedures, protocols, and tools referred to in Article 9(2) of Regulation (EU) 2022/2554, financial entities shall develop, document, and implement policies and procedures to manage the ICT operations. Those policies and procedures shall specify how financial entities operate, monitor, control, and restore their ICT assets, including the documentation of ICT operations.</t>
  </si>
  <si>
    <t>The policies and procedures for ICT operations referred to in paragraph 1 shall contain all of the following:
(a) an ICT assets description, including all of the following:
(i) requirements regarding secure installation, maintenance, configuration, and deinstallation of an ICT system;
(ii) requirements regarding the management of information assets used by ICT assets, including their processing and handling, both automated and manual;
(iii) requirements regarding the identification and control of legacy ICT systems;
(b) controls and monitoring of ICT systems, including all of the following:
(i) backup and restore requirements of ICT systems;
(ii) scheduling requirements, taking into consideration interdependencies among the ICT systems;
(iii) protocols for audit-trail and system log information;
(iv) requirements to ensure that the performance of internal audit and other testing minimises disruptions to business operations;
(v) requirements on the separation of ICT production environments from the development, testing, and other non-production environments;
(vi) requirements to conduct the development and testing in environments which are separated from the production environment;
(vii) requirements to conduct the development and testing in production environments;
(c) error handling concerning ICT systems, including all of the following:
(i) procedures and protocols for handling errors;
(ii) support and escalation contacts, including external support contacts in case of unexpected operational or technical issues;
(iii) ICT system restart, rollback, and recovery procedures for use in the event of ICT system disruption.
For the purposes of point (b)(v), the separation shall consider all of the components of the environment, including accounts, data or connections, as required by Article 13, first subparagraph, point (a).
For the purposes of point (b)(vii), the policies and procedures referred to in paragraph 1 shall provide that the instances in which testing is performed in a production environment are clearly identified, reasoned, are for limited periods of time, and are approved by the relevant function in accordance with Article 16(6). Financial entities shall ensure the availability, confidentiality, integrity, and authenticity of ICT systems and production data during development and test activities in the production environment.</t>
  </si>
  <si>
    <t>9. Capacity and performance management</t>
  </si>
  <si>
    <t>As part of the ICT security policies, procedures, protocols, and tools referred to in Article 9(2) of Regulation (EU) 2022/2554, financial entities shall develop, document, and implement capacity and performance management procedures for the following:
(a) the identification of capacity requirements of their ICT systems;
(b) the application of resource optimisation;
(c) the monitoring procedures for maintaining and improving:
(i) the availability of data and ICT systems;
(ii) the efficiency of ICT systems;
(iii) the prevention of ICT capacity shortages.</t>
  </si>
  <si>
    <t>The capacity and performance management procedures referred to in paragraph 1 shall ensure that financial entities take measures that are appropriate to cater for the specificities of ICT systems with long or complex procurement or approval processes or ICT systems that are resource-intensive.</t>
  </si>
  <si>
    <t>10. Vulnerability and patch management</t>
  </si>
  <si>
    <t>As part of the ICT security policies, procedures, protocols, and tools referred to in Article 9(2) of Regulation (EU) 2022/2554, financial entities shall develop, document, and implement vulnerability management procedures.</t>
  </si>
  <si>
    <t>The vulnerability management procedures referred to in paragraph 1 shall:
(a) identify and update relevant and trustworthy information resources to build and maintain awareness about vulnerabilities;
(b) ensure the performance of automated vulnerability scanning and assessments on ICT assets, whereby the frequency and scope of those activities shall be commensurate to the classification established in accordance with Article 8(1) of Regulation (EU) 2022/2554 and the overall risk profile of the ICT asset;
(c) verify whether:
(i) ICT third-party service providers handle vulnerabilities related to the ICT services provided to the financial entity;
(ii) whether those service providers report to the financial entity at least the critical vulnerabilities and statistics and trends in a timely manner;
(d) track the usage of:
(i) third-party libraries, including open-source libraries, used by ICT services supporting critical or important functions;
(ii) ICT services developed by the financial entity itself or specifically customised or developed for the financial entity by an ICT third-party service provider;
(e) establish procedures for the responsible disclosure of vulnerabilities to clients, counterparties, and to the public;
(f) prioritise the deployment of patches and other mitigation measures to address the vulnerabilities identified;
(g) monitor and verify the remediation of vulnerabilities;
(h) require the recording of any detected vulnerabilities affecting ICT systems and the monitoring of their resolution.
For the purposes of point (b), financial entities shall perform the automated vulnerability scanning and assessments on ICT assets for the ICT assets supporting critical or important functions on at least a weekly basis.
For the purposes of point (c), financial entities shall request that ICT third-party service providers investigate the relevant vulnerabilities, determine the root causes, and implement appropriate mitigating action.
For the purposes of point (d), financial entities shall, where appropriate in collaboration with the ICT third-party service provider, monitor the version and possible updates of the third-party libraries. In case of ready to use (off-the-shelf) ICT assets or components of ICT assets acquired and used in the operation of ICT services not supporting critical or important functions, financial entities shall track the usage to the extent possible of third-party libraries, including open-source libraries.
For the purposes of point (f), financial entities shall consider the criticality of the vulnerability, the classification established in accordance with Article 8(1) of Regulation (EU) 2022/2554, and the risk profile of the ICT assets affected by the identified vulnerabilities.</t>
  </si>
  <si>
    <t>As part of the ICT security policies, procedures, protocols, and tools referred to in Article 9(2) of Regulation (EU) 2022/2554, financial entities shall develop, document and implement patch management procedures.</t>
  </si>
  <si>
    <t>The patch management procedures referred to in paragraph 3 shall:
(a) to the extent possible identify and evaluate available software and hardware patches and updates using automated tools;
(b) identify emergency procedures for the patching and updating of ICT assets;
(c) test and deploy the software and hardware patches and the updates referred to in Article 8(2), points (b)(v), (vi) and (vii);
(d) set deadlines for the installation of software and hardware patches and updates and escalation procedures in case those deadlines cannot be met.</t>
  </si>
  <si>
    <t>11. Data and system security</t>
  </si>
  <si>
    <t>As part of the ICT security policies, procedures, protocols, and tools referred to in Article 9(2) of Regulation (EU) 2022/2554, financial entities shall develop, document, and implement a data and system security procedure.</t>
  </si>
  <si>
    <t>The data and system security procedure referred to in paragraph 1 shall contain all of the following elements related to data and ICT system security, in accordance with the classification established in accordance with Article 8(1) of Regulation (EU) 2022/2554:
(a) the access restrictions referred to in Article 21 of this Regulation, supporting the protection requirements for each level of classification;
(b) the identification of a secure configuration baseline for ICT assets that minimise exposure of those ICT assets to cyber threats and measures to verify regularly that those baselines are effectively deployed;
(c) the identification of security measures to ensure that only authorised software is installed in ICT systems and endpoint devices;
(d) the identification of security measures against malicious codes;
(e) the identification of security measures to ensure that only authorised data storage media, systems, and endpoint devices are used to transfer and store data of the financial entity;
(f) the following requirements to secure the use of portable endpoint devices and private non-portable endpoint devices:
(i) the requirement to use a management solution to remotely manage the endpoint devices and remotely wipe the financial entity’s data;
(ii) the requirement to use security mechanisms that cannot be modified, removed or bypassed by staff members or ICT third-party service providers in an unauthorised manner;
(iii) the requirement to use removable data storage devices only where the residual ICT risk remains within the financial entity’s risk tolerance level referred to in Article 3, first subparagraph, point (a);
(g) the process to securely delete data, present on premises of the financial entity or stored externally, that the financial entity no longer needs to collect or to store;
(h) the process to securely dispose or decommission of data storage devices present on premises of the financial entity or stored externally containing confidential information;
(i) the identification and implementation of security measures to prevent data loss and leakage for systems and endpoint devices;
(j) the implementation of security measures to ensure that teleworking and the use of private endpoint devices does not adversely impact the ICT security of the financial entity;
(k) for ICT assets or services operated by an ICT third-party service provider, the identification and implementation of requirements to maintain digital operational resilience, in accordance with the results of the data classification and ICT risk assessment.
For the purposes of point (b), the secure configuration baseline referred to in that point shall take into account leading practices and appropriate techniques laid down in the standards defined in Article 2, point (1), of Regulation (EU) No 1025/2012.
For the purposes of point (k), financial entities shall consider the following:
(a) the implementation of vendor recommended settings on the elements operated by the financial entity;
(b) a clear allocation of information security roles and responsibilities between the financial entity and the ICT third-party service provider, in accordance with the principle of full responsibility of the financial entity over its ICT third-party service provider referred to in Article 28(1), point (a), of Regulation (EU) 2022/2554, and for financial entities referred to in Article 28(2) of that Regulation, and in accordance with the financial entity’s policy on the use of ICT services supporting critical or important functions;
(c) the need to ensure and maintain adequate competences within the financial entity in the management and security of the service used;
(d) technical and organisational measures to minimise the risks related to the infrastructure used by the ICT third-party service provider for its ICT services, considering leading practices, and standards as defined in Article 2, point (1), of Regulation (EU) No 1025/2012.</t>
  </si>
  <si>
    <t>12. Logging</t>
  </si>
  <si>
    <t>Financial entities shall, as part of the safeguards against intrusions and data misuse, develop, document, and implement logging procedures, protocols and tools.</t>
  </si>
  <si>
    <t>The logging procedures, protocols, and tools referred to in paragraph 1 shall contain all of the following:
(a) the identification of the events to be logged, the retention period of the logs, and the measures to secure and handle the log data, considering the purpose for which the logs are created;
(b) the alignment of the level of detail of the logs with their purpose and usage to enable the effective detection of anomalous activities as referred to in Article 24;
(c) the requirement to log events related to all of the following:
(i) logical and physical access control, as referred to in Article 21, and identity management;
(ii) capacity management;
(iii) change management;
(iv) ICT operations, including ICT system activities;
(v) network traffic activities, including ICT network performance;
(d) measures to protect logging systems and log information against tampering, deletion, and unauthorised access at rest, in transit, and, where relevant, in use;
(e) measures to detect a failure of logging systems;
(f) without prejudice to any applicable regulatory requirements under Union or national law, the synchronisation of the clocks of each of the financial entity’s ICT systems upon a documented reliable reference time source.
For the purposes of point (a), financial entities shall establish the retention period, taking into account the business and information security objectives, the reason for recording the event in the logs, and the results of the ICT risk assessment.</t>
  </si>
  <si>
    <t>13. Network security management</t>
  </si>
  <si>
    <t>Financial entities shall, as part of the safeguards ensuring the security of networks against intrusions and data misuse, develop, document, and implement policies, procedures, protocols, and tools on network security management, including all of the following:
(a) the segregation and segmentation of ICT systems and networks taking into account:
(i) the criticality or importance of the function those ICT systems and networks support;
(ii) the classification established in accordance with Article 8(1) of Regulation (EU) 2022/2554;
(iii) the overall risk profile of ICT assets using those ICT systems and networks;
(b) the documentation of all of the financial entity’s network connections and data flows;
(c) the use of a separate and dedicated network for the administration of ICT assets;
(d) the identification and implementation of network access controls to prevent and detect connections to the financial entity’s network by any unauthorised device or system, or any endpoint not meeting the financial entity’s security requirements;
(e) the encryption of network connections passing over corporate networks, public networks, domestic networks, third-party networks, and wireless networks, for communication protocols used, taking into account the results of the approved data classification, the results of the ICT risk assessment and the encryption of network connections referred to in Article 6(2);
(f) the design of networks in line with the ICT security requirements established by the financial entity, taking into account leading practices to ensure the confidentiality, integrity, and availability of the network;
(g) the securing of network traffic between the internal networks and the internet and other external connections;
(h) the identification of the roles and responsibilities and steps for the specification, implementation, approval, change, and review of firewall rules and connections filters;
(i) the performance of reviews of the network architecture and of the network security design once a year, and periodically for microenterprises, to identify potential vulnerabilities;
(j) the measures to temporarily isolate, where necessary, subnetworks, and network components and devices;
(k) the implementation of a secure configuration baseline of all network components, and the hardening of the network and of network devices in line with any vendor instructions, where applicable standards, as defined in Article 2, point (1), of Regulation (EU) No 1025/2012, and leading practices;
(l) the procedures to limit, lock, and terminate system and remote sessions after a specified period of inactivity;
(m) for network services agreements:
(i) the identification and specification of ICT and information security measures, service levels, and management requirements of all network services;
(ii) whether those services are provided by an ICT intra-group service provider or by ICT third-party service providers.
For the purposes of point (h), financial entities shall perform the review of firewall rules and connections filters on a regular basis in accordance with the classification established in accordance with Article 8(1) of Regulation (EU) 2022/2554 and the overall risk profile of ICT systems involved. For ICT systems that support critical or important functions, financial entities shall verify the adequacy of the existing firewall rules and connection filters at least every 6 months.</t>
  </si>
  <si>
    <t>14. Securing information in transit</t>
  </si>
  <si>
    <t>As part of the safeguards to preserve the availability, authenticity, integrity and confidentiality of data, financial entities shall develop, document, and implement the policies, procedures, protocols, and tools to protect information in transit. Financial entities shall in particular ensure all of the following:
(a) the availability, authenticity, integrity and confidentiality of data during network transmission, and the establishment of procedures to assess compliance with those requirements;
(b) the prevention and detection of data leakages and the secure transfer of information between the financial entity and external parties;
(c) that requirements on confidentiality or non-disclosure arrangements reflecting the financial entity’s needs for the protection of information for both the staff of the financial entity and of third parties are implemented, documented, and regularly reviewed.</t>
  </si>
  <si>
    <t>Financial entities shall design the policies, procedures, protocols, and tools to protect the information in transit referred to in paragraph 1 on the basis of the results of the approved data classification and of the ICT risk assessment.</t>
  </si>
  <si>
    <t>15. ICT project management</t>
  </si>
  <si>
    <t>As part of the safeguards to preserve the availability, authenticity, integrity, and confidentiality of data, financial entities shall develop, document, and implement an ICT project management policy.</t>
  </si>
  <si>
    <t>The ICT project management policy referred to in paragraph 1 shall specify the elements that ensure the effective management of the ICT projects related to the acquisition, maintenance and, where applicable, development of the financial entity’s ICT systems.</t>
  </si>
  <si>
    <t>The ICT project management policy referred to in paragraph 1 shall contain all of the following:
(a) ICT project objectives;
(b) ICT project governance, including roles and responsibilities;
(c) ICT project planning, timeframe, and steps;
(d) ICT project risk assessment;
(e) relevant milestones;
(f) change management requirements;
(g) the testing of all requirements, including security requirements, and the respective approval process when deploying an ICT system in the production environment.</t>
  </si>
  <si>
    <t>The ICT project management policy referred to in paragraph 1 shall ensure the secure ICT project implementation through the provision of the necessary information and expertise from the business area or functions impacted by the ICT project.</t>
  </si>
  <si>
    <t>In accordance with the ICT project risk assessment referred to in paragraph 3, point (d), the ICT project management policy referred to in paragraph 1 shall provide that the establishment and progress of ICT projects impacting critical or important functions of the financial entity and their associated risks are reported to the management body as follows:
(a) individually or in aggregation, depending on the importance and size of the ICT projects;
(b) periodically and, where necessary, on an event-driven basis.</t>
  </si>
  <si>
    <t>16. ICT systems acquisition, development, and maintenance</t>
  </si>
  <si>
    <t>As part of the safeguards to preserve the availability, authenticity, integrity, and confidentiality of data, financial entities shall develop, document and implement a policy governing the acquisition, development, and maintenance of ICT systems. That policy shall:
(a) identify security practices and methodologies relating to the acquisition, development, and maintenance of ICT systems;
(b) require the identification of:
(i) technical specifications and ICT technical specifications, as defined in Article 2, points (4) and (5), of Regulation (EU) No 1025/2012;
(ii) requirements relating to the acquisition, development, and maintenance of ICT systems, with a particular focus on ICT security requirements and on their approval by the relevant business function and ICT asset owner in accordance with the financial entity’s internal governance arrangements;
(c) specify measures to mitigate the risk of unintentional alteration or intentional manipulation of the ICT systems during the development, maintenance, and deployment of those ICT systems in the production environment.</t>
  </si>
  <si>
    <t>Financial entities shall develop, document, and implement an ICT systems’ acquisition, development, and maintenance procedure for the testing and approval of all ICT systems prior to their use and after maintenance, in accordance with Article 8(2), point (b), points (v), (vi) and (vii). The level of testing shall be commensurate to the criticality of the business procedures and ICT assets concerned. The testing shall be designed to verify that new ICT systems are adequate to perform as intended, including the quality of the software developed internally.
Central counterparties shall, in addition to the requirements laid down in the first subparagraph, involve, as appropriate, in the design and conduct of the testing referred to in the first subparagraph:
(a) clearing members and clients;
(b) interoperable central counterparties;
(c) other interested parties. Central securities depositories shall, in addition to the requirements laid down in the first subparagraph, involve, as appropriate, in the design and conduct of the testing referred to in the first subparagraph:
(a) users;
(b) critical utilities and critical service providers;
(c) other central securities depositories;
(d) other market infrastructures;
(e) any other institutions with which central securities depositories have identified interdependencies in their business continuity policy.</t>
  </si>
  <si>
    <t>The procedure referred to in paragraph 2 shall contain the performance of source code reviews covering both static and dynamic testing. That testing shall contain security testing for internet-exposed systems and applications in accordance with Article 8(2), point (b), points (v), (vi) and (vii). Financial entities shall:
(a) identify and analyse vulnerabilities and anomalies in the source code;
(b) adopt an action plan to address those vulnerabilities and anomalies;
(c) monitor the implementation of that action plan.</t>
  </si>
  <si>
    <t>The procedure referred to in paragraph 2 shall contain security testing of software packages no later than at the integration phase, in accordance with Article 8(2), point (b), points (v), (vi) and(vii).</t>
  </si>
  <si>
    <t>The procedure referred to in paragraph 2 shall provide that:
(a) non-production environments only store anonymised, pseudonymised, or randomised production data;
(b) financial entities are to protect the integrity and confidentiality of data in non-production environments.</t>
  </si>
  <si>
    <t>By way of derogation from paragraph 5, the procedure referred to in paragraph 2 may provide that production data are stored only for specific testing occasions, for limited periods of time, and following the approval by the relevant function and the reporting of such occasions to the ICT risk management function.</t>
  </si>
  <si>
    <t>The procedure referred to in paragraph 2 shall contain the implementation of controls to protect the integrity of the source code of ICT systems that are developed in-house or by an ICT third-party service provider and delivered to the financial entity by an ICT third-parties service provider.</t>
  </si>
  <si>
    <t>The procedure referred to in paragraph 2 shall provide that proprietary software and, where feasible, the source code provided by ICT third-party service providers or coming from open-source projects, are to be analysed and tested in accordance with paragraph 3 prior to their deployment in the production environment.</t>
  </si>
  <si>
    <t>Paragraph 1 to 8 of this Article shall also apply to ICT systems developed or managed by users outside the ICT function, using a risk-based approach.</t>
  </si>
  <si>
    <t>17. ICT change management</t>
  </si>
  <si>
    <t>As part of the safeguards to preserve the availability, authenticity, integrity, and confidentiality of data, financial entities shall include in the ICT change management procedures referred to in Article 9(4), point (e), of Regulation (EU) 2022/2554, in respect of all changes to software, hardware, firmware components, systems, or security parameters, all of the following elements:
(a) a verification of whether the ICT security requirements have been met;
(b) mechanisms to ensure the independence of the functions that approve changes and the functions responsible for requesting and implementing those changes;
(c) a clear description of the roles and responsibilities to ensure that:
(i) changes are specified and planned;
(ii) an adequate transition is designed;
(iii) the changes are tested and finalised in a controlled manner;
(iv) there is an effective quality assurance;
(d) the documentation and communication of change details, including:
(i) the purpose and scope of the change;
(ii) the timeline for the implementation of the change;
(iii) the expected outcomes;
(e) the identification of fall-back procedures and responsibilities, including procedures and responsibilities for aborting changes or recovering from changes not successfully implemented;
(f) procedures, protocols, and tools to manage emergency changes that provide adequate safeguards;
(g) procedures to document, re-evaluate, assess, and approve emergency changes after their implementation, including workarounds and patches;
(h) the identification of the potential impact of a change on existing ICT security measures and an assessment of whether such change requires the adoption of additional ICT security measures.</t>
  </si>
  <si>
    <t>After having made significant changes to their ICT systems, central counterparties and central securities depositories shall submit their ICT systems to stringent testing by simulating stressed conditions. Central counterparties shall involve, as appropriate, in the design and conduct of the testing referred to in the first subparagraph:
(a) clearing members and clients;
(b) interoperable central counterparties;
(c) other interested parties, Central securities depositories shall, as appropriate, involve in the design and conduct of the testing referred to in the first subparagraph:
(a) users;
(b) critical utilities and critical service providers;
(c) other central securities depositories;
(d) other market infrastructures;
(e) any other institutions with which central securities depositories have identified interdependencies in their ICT business continuity policy.</t>
  </si>
  <si>
    <t>18. Physical and environmental security</t>
  </si>
  <si>
    <t>As part of the safeguards to preserve the availability, authenticity, integrity, and confidentiality of data, financial entities shall specify, document, and implement a physical and environmental security policy. Financial entities shall design that policy i[n] light of the cyber threat landscape, in accordance with the classification established in accordance with Article 8(1) of Regulation (EU) 2022/2554, and in light of the overall risk profile of ICT assets and accessible information assets.</t>
  </si>
  <si>
    <t>The physical and environmental security policy referred to in paragraph 1 shall contain all of the following:
(a) a reference to the section of the policy on control of access management rights referred to in Article 21, first paragraph, point (g);
(b) measures to protect from attacks, accidents, and environmental threats and hazards, the premises, data centres of the financial entity, and sensitive designated areas identified by the financial entity, where ICT assets and information assets reside;
(c) measures to secure ICT assets, both within and outside the premises of the financial entity, taking into account the results of the ICT risk assessment related to the relevant ICT assets;
(d) measures to ensure the availability, authenticity, integrity, and confidentiality of ICT assets, information assets, and physical access control devices of the financial entity through the appropriate maintenance;
(e) measures to preserve the availability, authenticity, integrity, and confidentiality of the data, including:
(i) a clear desk policy for papers;
(ii) a clear screen policy for information processing facilities.
For the purposes of point (b), the measures to protect from environmental threats and hazards shall be commensurate with the importance of the premises, data centres, sensitive designated areas, and the criticality of the operations or ICT systems located therein.
For the purposes of point (c), the physical and environmental security policy referred to in paragraph 1 shall contain measures to provide appropriate protection to unattended ICT assets.</t>
  </si>
  <si>
    <t>Human resources policy and access control</t>
  </si>
  <si>
    <t>19. Human resources policy</t>
  </si>
  <si>
    <t>Financial entities shall include in their human resource policy or other relevant policies all of the following ICT security related elements:
(a) the identification and assignment of any specific ICT security responsibilities;
(b) requirements for staff of the financial entity and of the ICT third-party service providers using or accessing ICT assets of the financial entity to:
(i) be informed about, and adhere to, the financial entity’s ICT security policies, procedures, and protocols;
(ii) be aware of the reporting channels put in place by the financial entity for the detection of anomalous behaviour, including, where applicable, the reporting channels established in line with Directive (EU) 2019/1937 of the European Parliament and of the Council;
(iii) for the staff, to return to the financial entity, upon termination of employment, all ICT assets and tangible information assets in their possession that belong to the financial entity.</t>
  </si>
  <si>
    <t>20. Identity management</t>
  </si>
  <si>
    <t>As part of their control of access management rights, financial entities shall develop, document, and implement identity management policies and procedures that ensure the unique identification and authentication of natural persons and systems accessing the financial entities’ information to enable assignment of user access rights in accordance with Article 21.</t>
  </si>
  <si>
    <t>The identity management policies and procedures referred to in paragraph 1 shall contain all of the following:
(a) without prejudice to Article 21, first paragraph, point (c), a unique identity corresponding to a unique user account shall be assigned to each staff member of the financial entity or staff of the ICT third-party service providers accessing the information assets and ICT assets of the financial entity;
(b) a lifecycle management process for identities and accounts managing the creation, change, review and update, temporary deactivation, and termination of all accounts.
For the purposes of point (a), financial entities shall maintain records of all identity assignments. Those records shall be kept following a reorganisation of the financial entity or after the end of the contractual relationship without prejudice to the retention requirements laid down in applicable Union and national law.
For the purposes of point (b), financial entities shall, where feasible and appropriate, deploy automated solutions for the lifecycle identity management process.</t>
  </si>
  <si>
    <t>21. Access control</t>
  </si>
  <si>
    <t>As part of their control of access management rights, financial entities shall develop, document, and implement a policy that contains all of the following:
(a) the assignment of access rights to ICT assets based on need-to-know, need-to-use and least privilege principles, including for remote and emergency access;
(b) the segregation of duties designed to prevent unjustified access to critical data or to prevent the allocation of combinations of access rights that may be used to circumvent controls;
(c) a provision on user accountability, by limiting to the extent possible the use of generic and shared user accounts and ensuring that users are identifiable for the actions performed in the ICT systems at all times;
(d) a provision on restrictions of access to ICT assets, setting out controls and tools to prevent unauthorised access;
(e) account management procedures to grant, change or revoke access rights for user and generic accounts, including generic administrator accounts, including provision on all of the following:
(i) assignment of roles and responsibilities for granting, reviewing, and revoking access rights;
(ii) assignment of privileged, emergency, and administrator access on a need-to-use or an ad-hoc basis for all ICT systems;
(iii) withdrawal of access rights without undue delay upon termination of the employment or when the access is no longer necessary;
(iv) update of access rights where changes are necessary and at least once a year for all ICT systems, other than ICT systems supporting critical or important functions and at least every 6 months for ICT systems supporting critical or important functions;
(f) authentication methods, including all of the following:
(i) the use of authentication methods commensurate to the classification established in accordance with Article 8(1) of Regulation (EU) 2022/2554 and to the overall risk profile of ICT assets and considering leading practices;
(ii) the use of strong authentication methods in accordance with leading practices and techniques for remote access to the financial entity’s network, for privileged access, for access to ICT assets supporting critical or important functions or ICT assets that are publicly accessible;
(g) physical access controls measures including:
(i) the identification and logging of natural persons that are authorised to access premises, data centres, and sensitive designated areas identified by the financial entity where ICT and information assets reside;
(ii) the granting of physical access rights to critical ICT assets to authorised persons only, in accordance with the need-to-know and least privilege principles, and on an ad-hoc basis;
(iii) the monitoring of physical access to premises, data centres, and sensitive designated areas identified by the financial entity where ICT and information assets or both reside;
(iv) the review of physical access rights to ensure that unnecessary access rights are promptly revoked.
For the purposes of point (e)(i), financial entities shall establish the retention period taking into account the business and information security objectives, the reasons for recording the event in the logs, and the results of the ICT risk assessment.
For the purposes of point (e)(ii), financial entities shall, where possible, use dedicated accounts for the performance of administrative tasks on ICT systems. Where feasible and appropriate, financial entities shall deploy automated solutions for the privilege access management.
For the purposes of point (g)(i), the identification and logging shall be commensurate with the importance of the premises, data centres, sensitive designated areas, and the criticality of the operations or ICT systems located therein.
For the purposes of point (g)(iii), the monitoring shall be commensurate to the classification established in accordance with Article 8(1) of Regulation (EU) 2022/2554 and the criticality of the area accessed.</t>
  </si>
  <si>
    <t>ICT-related incident detection and response</t>
  </si>
  <si>
    <t>22. ICT-related incident management policy</t>
  </si>
  <si>
    <t>As part of the mechanisms to detect anomalous activities, including ICT network performance issues and ICT-related incidents, financial entities shall develop, document, and implement an ICT-related incident policy through which they shall:
(a) document the ICT-related incident management process referred to in Article 17 of Regulation (EU) 2022/2554;
(b) establish a list of relevant contacts with internal functions and external stakeholders that are directly involved in ICT operations security, including on:
(i) the detection and monitoring of cyber threats;
(ii) the detection of anomalous activities;
(iii) vulnerability management;
(c) establish, implement, and operate technical, organisational, and operational mechanisms to support the ICT-related incident management process, including mechanisms to enable a prompt detection of anomalous activities and behaviours in accordance with Article 23 of this Regulation;
(d) retain all evidence relating to ICT-related incidents for a period that shall be no longer than necessary for the purposes for which the data are collected, commensurate with the criticality of the affected business functions, supporting processes, and ICT and information assets, in accordance with Article 15 of Commission Delegated Regulation (EU) 2024/1772 and with any applicable retention requirement pursuant to Union law;
(e) establish and implement mechanisms to analyse significant or recurring ICT-related incidents and patterns in the number and the occurrence of ICT-related incidents.
For the purposes of point (d), financial entities shall retain the evidence referred to in that point in a secure manner.</t>
  </si>
  <si>
    <t>23. Anomalous activities detection and criteria for ICT-related incidents detection and response</t>
  </si>
  <si>
    <t>Financial entities shall set clear roles and responsibilities to effectively detect and respond to ICT-related incidents and anomalous activities.</t>
  </si>
  <si>
    <t>The mechanism to promptly detect anomalous activities, including ICT network performance issues and ICT-related incidents, as referred to in Article 10(1) of Regulation (EU) 2022/2554, shall enable financial entities to:
(a) collect, monitor, and analyse all of the following:
(i) internal and external factors, including at least the logs collected in accordance with Article 12 of this Regulation, information from business and ICT functions, and any problem reported by users of the financial entity;
(ii) potential internal and external cyber threats, considering scenarios commonly used by threat actors and scenarios based on threat intelligence activity;
(iii) ICT-related incident notification from an ICT third-party service provider of the financial entity detected in the ICT systems and networks of the ICT third-party service provider and that may affect the financial entity;
(b) identify anomalous activities and behaviour, and implement tools generating alerts for anomalous activities and behaviour, at least for ICT assets and information assets supporting critical or important functions;
(c) prioritise the alerts referred to in point (b) to allow for the management of the detected ICT-related incidents within the expected resolution time, as specified by financial entities, both during and outside working hours;
(d) record, analyse, and evaluate any relevant information on all anomalous activities and behaviours automatically or manually.
For the purposes of point (b), the tools referred to in that point shall contain the tools that provide automated alerts based on pre-defined rules to identify anomalies affecting the completeness and integrity of the data sources or log collection.</t>
  </si>
  <si>
    <t>Financial entities shall protect any recording of the anomalous activities against tampering and unauthorised access at rest, in transit and, where relevant, in use.</t>
  </si>
  <si>
    <t>Financial entities shall log all relevant information for each detected anomalous activity enabling:
(a) the identification of the date and time of occurrence of the anomalous activity;
(b) the identification of the date and time of detection of the anomalous activity;
(c) the identification of the type of the anomalous activity.</t>
  </si>
  <si>
    <t>Financial entities shall consider all of the following criteria to trigger the ICT-related incident detection and response processes referred to in Article 10(2) of Regulation (EU) 2022/2554:
(a) indications that malicious activity may have been carried out in an ICT system or network, or that such ICT system or network may have been compromised;
(b) data losses detected in relation to the availability, authenticity, integrity, and confidentiality of data;
(c) adverse impact detected on financial entity’s transactions and operations;
(d) ICT systems’ and network unavailability.</t>
  </si>
  <si>
    <t>For the purposes of paragraph 5, financial entities shall also consider the criticality of the services affected.</t>
  </si>
  <si>
    <t>ICT business continuity management</t>
  </si>
  <si>
    <t>24. Components of the ICT business continuity policy</t>
  </si>
  <si>
    <t>Financial entities shall include in their ICT business continuity policy referred to in Article 11(1) of Regulation (EU) 2022/2554 all of the following:
(a) a description of:
(i) the objectives of the ICT business continuity policy, including the interrelation of ICT and overall business continuity, and considering the results of the business impact analysis (BIA) referred to in Article 11(5) of Regulation (EU) 2022/2554;
(ii) the scope of the ICT business continuity arrangements, plans, procedures, and mechanisms, including limitations and exclusions;
(iii) the timeframe to be covered by the ICT business continuity arrangements, plans, procedures, and mechanisms;
(iv) the criteria to activate and deactivate ICT business continuity plans, ICT response and recovery plans, and crisis communications plans;
(b) provisions on:
(i) the governance and organisation to implement the ICT business continuity policy, including roles, responsibilities and escalation procedures ensuring that sufficient resources are available;
(ii) the alignment between the ICT business continuity plans and the overall business continuity plans, concerning at least all of the following:
(1) potential failure scenarios, including the scenarios referred to in Article 26(2) of this Regulation;
(2) recovery objectives, specifying that the financial entity shall be able to recover the operations of its critical or important functions after disruptions within a recovery time objective and a recovery point objective;
(iii) the development of ICT business continuity plans for severe business disruptions as part of those plans, and the prioritisation of ICT business continuity actions using a risk-based approach;
(iv) the development, testing and review of ICT response and recovery plans, in accordance with Articles 25 and 26 of this Regulation;
(v) the review of the effectiveness of the implemented ICT business continuity arrangements, plans, procedures and mechanisms, in accordance with Article 26 of this Regulation;
(vi) the alignment of the ICT business continuity policy to:
(1) the communication policy referred to in Article 14(2) of Regulation (EU) 2022/2554;
(2) the communication and crisis communication actions referred to in Article 11(2), point (e), of Regulation (EU) 2022/2554.</t>
  </si>
  <si>
    <t>In addition to the requirements referred to in paragraph 1, central counterparties shall ensure that their ICT business continuity policy:
(a) contains a maximum recovery time for their critical functions that is not longer than 2 hours;
(b) takes into account external links and interdependencies within the financial infrastructures, including trading venues cleared by the central counterparty, securities settlement and payment systems, and credit institutions used by the central counterparty or a linked central counterparty;
(c) requires that arrangements are in place to:
(i) ensure the continuity of critical or important functions of the central counterparty based on disaster scenarios;
(ii) maintain a secondary processing site capable of ensuring continuity of critical or important functions of the central counterparty identical to the primary site;
(iii) maintain or have immediate access to a secondary business site, to allow staff to ensure continuity of the service if the primary location of business is not available;
(iv) consider the need for additional processing sites, in particular where the diversity of the risk profiles of the primary and secondary sites does not provide sufficient confidence that the central counterparty’s business continuity objectives will be met in all scenarios.
For the purposes of point (a), central counterparties shall complete end of day procedures and payments on the required time and day in all circumstances.
For the purposes of point (c)(i), arrangements referred to in that point shall address the availability of adequate human resources, the maximum downtime of critical functions, and fail over and recovery to a secondary site.
For the purposes of point (c)(ii), the secondary processing site referred to in that point shall have a geographical risk profile which is distinct from that of the primary site.</t>
  </si>
  <si>
    <t>In addition to the requirements referred to in paragraph 1, central securities depositories shall ensure that their ICT business continuity policy:
(a) takes into account any links and interdependencies to users, critical utilities and critical service providers, other central securities depositories and other market infrastructures;
(b) requires its ICT business continuity arrangements to ensure that the recovery time objective for their critical or important functions shall not be longer than 2 hours.</t>
  </si>
  <si>
    <t>In addition to the requirements referred to in paragraph 1, trading venues shall ensure that their ICT business continuity policy ensures that:
(a) trading can be resumed within or close to 2 hours of a disruptive incident;
(b) the maximum amount of data that may be lost from any IT service of the trading venue after a disruptive incident is close to zero.</t>
  </si>
  <si>
    <t>25. Testing of the ICT business continuity plans</t>
  </si>
  <si>
    <t>When testing the ICT business continuity plans in accordance with Article 11(6), of Regulation (EU) 2022/2554, financial entities shall take into account the financial entity’s business impact analysis (BIA) and the ICT risk assessment referred to in Article 3(1), point (b), of this Regulation.</t>
  </si>
  <si>
    <t>Financial entities shall assess through the testing of their ICT business continuity plans referred to in paragraph 1 whether they are able to ensure the continuity of the financial entity’s critical or important functions. That testing shall:
(a) be performed on the basis of test scenarios that simulate potential disruptions, including an adequate set of severe but plausible scenarios;
(b) contain the testing of ICT services provided by ICT third-party service providers, where applicable;
(c) for financial entities, other than microenterprises, as referred to in Article 11(6), second subparagraph, of Regulation (EU) 2022/2554, contain scenarios of switchover from primary ICT infrastructure to the redundant capacity, backups and redundant facilities;
(d) be designed to challenge the assumptions on which the business continuity plans are based, including governance arrangements and crisis communication plans;
(e) contain procedures to verify the ability of the financial entities’ staff, of ICT third-party service providers, of ICT systems, and ICT services to respond adequately to the scenarios duly taken into account in accordance with Article 26(2).
For the purposes of point (a), financial entities shall always include in the testing the scenarios considered for the development of the business continuity plans.
For the purposes of point (b), financial entities shall duly consider scenarios linked to insolvency or failures of the ICT third-party service providers or linked to political risks in the ICT third-party service providers’ jurisdictions, where relevant.
For the purposes of point (c), the testing shall verify whether at least critical or important functions can be operated appropriately for a sufficient period of time, and whether the normal functioning may be restored.</t>
  </si>
  <si>
    <t>In addition to the requirements referred to in paragraph 2, central counterparties shall involve in the testing of their ICT business continuity plans referred to in paragraph 1:
(a) clearing members;
(b) external providers;
(c) relevant institutions in the financial infrastructure with which central counterparties have identified interdependencies in their business continuity policies.</t>
  </si>
  <si>
    <t>In addition to the requirements referred to in paragraph 2, central securities depositories shall involve in the testing of their ICT business continuity plans referred to in paragraph 1, as appropriate:
(a) users of the central securities depositories;
(b) critical utilities and critical service providers;
(c) other central securities depositories;
(d) other market infrastructures;
(e) any other institutions with which central securities depositories have identified interdependencies in their business continuity policy.</t>
  </si>
  <si>
    <t>Financial entities shall document the results of the testing referred to in paragraph Any identified deficiencies resulting from that testing shall be analysed, addressed, and reported to the management body.</t>
  </si>
  <si>
    <t>26. ICT response and recovery plans</t>
  </si>
  <si>
    <t>When developing the ICT response and recovery plans referred to in Article 11(3) of Regulation (EU) 2022/2554, financial entities shall take into account the results of the financial entity’s business impact analysis (BIA). Those ICT response and recovery plans shall:
(a) specify the conditions prompting their activation or deactivation, and any exceptions for such activation or deactivation;
(b) describe what actions are to be taken to ensure the availability, integrity, continuity, and recovery of at least ICT systems and services supporting critical or important functions of the financial entity;
(c) be designed to meet the recovery objectives of the operations of the financial entities;
(d) be documented and made available to the staff involved in the execution of ICT response and recovery plans and be readily accessible in case of emergency;
(e) provide for both short-term and long-term recovery options, including partial systems recovery;
(f) lay down the objectives of ICT response and recovery plans and the conditions to declare a successful execution of those plans.</t>
  </si>
  <si>
    <t>The ICT response and recovery plans referred to in paragraph 1 shall identify relevant scenarios, including scenarios of severe business disruptions and increased likelihood of occurrence of disruption. Those plans shall develop scenarios based on current information on threats and on lessons learned from previous occurrences of business disruptions. Financial entities shall duly take into account all of the following scenarios:
(a) cyber-attacks and switchovers between the primary ICT infrastructure and the redundant capacity, backups, and redundant facilities;
(b) scenarios in which the quality of the provision of a critical or important function deteriorates to an unacceptable level or fails, and duly consider the potential impact of the insolvency, or other failures, of any relevant ICT third-party service provider;
(c) partial or total failure of premises, including office and business premises, and data centres;
(d) substantial failure of ICT assets or of the communication infrastructure;
(e) the non-availability of a critical number of staff or staff members in charge of guaranteeing the continuity of operations;
(f) impact of climate change and environment degradation related events, natural disasters, pandemics, and physical attacks, including intrusions and terrorist attacks;
(g) insider attacks;
(h) political and social instability, including, where relevant, in the ICT third-party service provider’s jurisdiction and the location where the data are stored and processed;
(i) widespread power outages.</t>
  </si>
  <si>
    <t>Where the primary recovery measures may not be feasible in the short term because of costs, risks, logistics, or unforeseen circumstances, the ICT response and recovery plans referred to in paragraph 1 shall consider alternative options.</t>
  </si>
  <si>
    <t>As part of the ICT response and recovery plans referred to in paragraph 1, financial entities shall consider and implement continuity measures to mitigate failures of ICT third-party service providers of ICT services supporting critical or important functions of the financial entity.</t>
  </si>
  <si>
    <t>27. Format and content of the report on the review of the ICT risk management framework</t>
  </si>
  <si>
    <t>Financial entities shall submit the report on the review of the ICT risk management framework referred to in Article 6(5) of Regulation (EU) 2022/2554 in a searchable electronic format.</t>
  </si>
  <si>
    <t>Financial entities shall include all of the following information in the report referred to in paragraph 1:
(a) an introductory section that:
(i) clearly identifies the financial entity that is the subject of the report, and describes its group structure, where relevant;
(ii) describes the context of the report in terms of the nature, scale, and complexity of the financial entity’s services, activities, and operations, its organisation, identified critical functions, strategy, major ongoing projects or activities, relationships and its dependence on in-house and contracted ICT services and systems or the implications that a total loss or severe degradation of such systems would have in terms of critical or important functions and market efficiency;
(iii) summarises the major changes in the ICT risk management framework since the previous report submitted;
(iv) provides an executive level summary of the current and near-term ICT risk profile, threat landscape, the assessed effectiveness of its controls, and the security posture of the financial entity;
(b) the date of the approval of the report by the management body of the financial entity;
(c) a description of the reason for the review of the ICT risk management framework in accordance with Article 6(5) of Regulation (EU) 2022/2554.;
(d) the start and end dates of the review period;
(e) an indication of the function responsible for the review;
(f) a description of the major changes and improvements to the ICT risk management framework since the previous review;
(g) a summary of the findings of the review and detailed analysis and assessment of the severity of the weaknesses, deficiencies, and gaps in the ICT risk management framework during the review period;
(h) a description of the measures to address identified weaknesses, deficiencies, and gaps, including all of the following:
(i) a summary of measures taken to remediate to identified weaknesses, deficiencies and gaps;
(ii) an expected date for implementing the measures and dates related to the internal control of the implementation, including information on the state of progress of the implementation of those measures as at the date of drafting of the report, explaining, where applicable, if there is a risk that deadlines may not be respected;
(iii) tools to be used, and the identification of the function responsible for carrying out the measures, detailing whether the tools and functions are internal or external;
(iv) a description of the impact of the changes envisaged in the measures on the financial entity’s budgetary, human, and material resources, including resources dedicated to the implementation of any corrective measures;
(v) information on the process for informing the competent authority, where appropriate;
(vi) where the weaknesses, deficiencies, or gaps identified are not subject to corrective measures, a detailed explanation of the criteria used to analyse the impact of those weaknesses, deficiencies, or gaps, to evaluate the related residual ICT risk, and of the criteria used to accept the related residual risk;
(i) information on planned further developments of the ICT risk management framework;
(j) conclusions resulting from the review of the ICT risk management framework;
(k) information on past reviews, including:
(i) a list of past reviews to date;
(ii) where applicable, a state of implementation of the corrective measures identified by the last report;
(iii) where the proposed corrective measures in past reviews have proven ineffective or have created unexpected challenges, a description of how those corrective measures could be improved or of those unexpected challenges;
(l) sources of information used in the preparation of the report, including all of the following:
(i) for financial entities other than microenterprises as referred to in Article 6(6) of Regulation (EU) 2022/2554, the results of internal audits;
(ii) the results of compliance assessments;
(iii) results of digital operational resilience testing, and where applicable the results of advanced testing, based on threat-led penetration testing (TLPT), of ICT tools, systems, and processes;
(iv) external sources.
For the purposes of point (c), where the review was initiated following supervisory instructions, or conclusions derived from relevant digital operational resilience testing or audit processes, the report shall contain explicit references to such instructions or conclusions, allowing for the identification of the reason for initiating the review. Where the review was initiated following ICT-related incidents, the report shall contain the list of all ICT-related incidents with incident root-cause analysis.
For the purposes of point (f), the description shall contain an analysis of the impact of the changes on the financial entity’s digital operational resilience strategy, on the financial entity’s ICT internal control framework, and on the financial entity’s ICT risk management governance.</t>
  </si>
  <si>
    <t>Simplified ICT risk management framework</t>
  </si>
  <si>
    <t>28. Governance and organisation (simplified ICT framework)</t>
  </si>
  <si>
    <t>The financial entities referred to in Article 16(1) of Regulation (EU) 2022/2554 shall have in place an internal governance and control framework that ensures an effective and prudent management of ICT risk to achieve a high level of digital operational resilience.</t>
  </si>
  <si>
    <t>The financial entities referred to in paragraph 1 shall, as part of their simplified ICT risk management framework, ensure that their management body:
(a) bears the overall responsibility for ensuring that the simplified ICT risk management framework allows for the achievement of the financial entity’s business strategy in accordance with the risk appetite of that financial entity, and ensures that ICT risk is considered in that context;
(b) sets clear roles and responsibilities for all ICT-related tasks;
(c) sets out information security objectives and ICT requirements;
(d) approves, oversees, and periodically reviews:
(i) the classification of information assets of the financial entity as referred to in Article 30(1) of this Regulation, the list of main risks identified, and the business impact analysis and related policies;
(ii) the business continuity plans of the financial entity, and the response and recovery measures referred to in Article 16(1), point (f), of Regulation (EU) 2022/2554;
(e) allocates and reviews at least once a year the budget necessary to fulfil the financial entity’s digital operational resilience needs in respect of all types of resources, including relevant ICT security awareness programmes and digital operational resilience training and ICT skills for all staff;
(f) specifies and implements the policies and measures included in Chapters I, II and III of this Title to identify, assess and manage the ICT risk the financial entity is exposed to;
(g) identifies and implements procedures, ICT protocols, and tools that are necessary to protect all information assets and ICT assets;
(h) ensures that the staff of the financial entity is kept up to date with sufficient knowledge and skills to understand and assess ICT risk and its impact on the operations of the financial entity, commensurate to the ICT risk being managed;
(i) establishes reporting arrangements, including the frequency, form, and content of reporting to the management body on the information security and digital operational resilience.</t>
  </si>
  <si>
    <t>The financial entities referred to in paragraph 1 may, in accordance with Union and national sectoral law, outsource the tasks of verifying compliance with ICT risk management requirements to ICT intra-group or ICT third-party service providers. In case of such outsourcing, financial entities shall remain fully responsible for the verification of compliance with the ICT risk management requirements.</t>
  </si>
  <si>
    <t>The financial entities referred to in paragraph 1 shall ensure an appropriate segregation and the independence of control functions and internal audit functions.</t>
  </si>
  <si>
    <t>The financial entities referred to in paragraph 1 shall ensure that their simplified ICT risk management framework is subject to an internal audit by auditors, in line with the financial entities’ audit plan. The auditors shall have sufficient knowledge, skills, and expertise in ICT risk, and shall be independent. The frequency and focus of ICT audits shall be commensurate to the ICT risk of the financial entity.</t>
  </si>
  <si>
    <t>Based on the outcome of the audit referred to in paragraph 5, the financial entities referred to in paragraph 1 shall ensure the timely verification and remediation of critical ICT audit findings.</t>
  </si>
  <si>
    <t>29. Information security policy and measures (simplified ICT framework)</t>
  </si>
  <si>
    <t>The financial entities referred to in Article 16(1) of Regulation (EU) 2022/2554 shall develop, document, and implement an information security policy in the context of the simplified ICT risk management framework. That information security policy shall specify the high-level principles and rules to protect the confidentiality, integrity, availability, and authenticity of data and of the services those financial entities provide.</t>
  </si>
  <si>
    <t>Based on their information security policy referred to in paragraph 1, the financial entities referred to in paragraph 1 shall establish and implement ICT security measures to mitigate their exposure to ICT risk, including mitigating measures implemented by ICT third-party service providers. The ICT security measures shall include all of the measures referred to in Articles 30 to 38.</t>
  </si>
  <si>
    <t>30. Classification of information assets and ICT assets (simplified ICT framework)</t>
  </si>
  <si>
    <t>As part of the simplified ICT risk management framework referred to in Article 16(1), point (a), of Regulation (EU) 2022/2554, the financial entities referred to in paragraph 1 of that Article shall identify, classify, and document all critical or important functions, the information assets and ICT assets supporting them and their interdependencies. Financial entities shall review that identification and classification as needed.</t>
  </si>
  <si>
    <t>The financial entities referred to in paragraph 1 shall identify all critical or important functions supported by ICT third-party service providers.</t>
  </si>
  <si>
    <t>31. ICT risk management (simplified ICT framework)</t>
  </si>
  <si>
    <t>The financial entities referred to in Article 16(1) of Regulation (EU) 2022/2554 shall include in their simplified ICT risk management framework all of the following:
(a) a determination of the risk tolerance levels for ICT risk, in accordance with the risk appetite of the financial entity;
(b) the identification and assessment of the ICT risks to which the financial entity is exposed;
(c) the specification of mitigation strategies at least for the ICT risks that are not within the risk tolerance levels of the financial entity;
(d) the monitoring of the effectiveness of the mitigation strategies referred to in point (c);
(e) the identification and assessment of any ICT and information security risks resulting from any major change in ICT system or ICT services, processes, or procedures, and from ICT security testing results and after any major ICT-related incident.</t>
  </si>
  <si>
    <t>The financial entities referred to in paragraph 1 shall carry out and document the ICT risk assessment periodically commensurate to the financial entities’ ICT risk profile.</t>
  </si>
  <si>
    <t>The financial entities referred to in paragraph 1 shall continuously monitor threats and vulnerabilities that are relevant to their critical or important functions, and information assets and ICT assets, and shall regularly review the risk scenarios impacting those critical or important functions.</t>
  </si>
  <si>
    <t>The financial entities referred to in paragraph 1 shall set out alert thresholds and criteria to trigger and initiate ICT-related incident response processes.</t>
  </si>
  <si>
    <t>32. Physical and environmental security (simplified ICT framework)</t>
  </si>
  <si>
    <t>The financial entities referred to in Article 16(1) of Regulation (EU) 2022/2554 shall identify and implement physical security measures designed on the basis of the threat landscape and in accordance with the classification referred to in Article 30(1) of this Regulation, the overall risk profile of ICT assets, and accessible information assets.</t>
  </si>
  <si>
    <t>The measures referred to in paragraph 1 shall protect the premises of financial entities and, where applicable, data centres of financial entities where ICT assets and information assets reside from unauthorised access, attacks, and accidents, and from environmental threats and hazards.</t>
  </si>
  <si>
    <t>The protection from environmental threats and hazards shall be commensurate with the importance of the premises concerned and, where applicable, the data centres and the criticality of the operations or ICT systems located therein.</t>
  </si>
  <si>
    <t>Further elements of systems, protocols, and tools to minimise the impact of ICT risk</t>
  </si>
  <si>
    <t>33. Access control (simplified ICT framework)</t>
  </si>
  <si>
    <t>The financial entities referred to in Article 16(1) of Regulation (EU) 2022/2554 shall develop, document, and implement procedures for the control of logical and physical access and shall enforce, monitor, and periodically review those procedures. Those procedures shall contain the following elements of control of logical and physical access:
(a) access rights to information assets, ICT assets, and their supported functions, and to critical locations of operation of the financial entity, are managed on a need-to-know, need-to-use and least privileges basis, including for remote and emergency access;
(b) user accountability, which ensures that users can be identified for the actions performed in the ICT systems;
(c) account management procedures to grant, change, or revoke access rights for user and generic accounts, including generic administrator accounts;
For the purposes of point (c), the financial entity shall assign privileged, emergency, and administrator access on a need-to-use or an ad-hoc basis for all ICT systems, and shall be logged in accordance with Article 34, first paragraph, point (f).
For the purposes of point (d), financial entities shall use strong authentication methods that are based on leading practices for remote access to the financial entities’ network, for privileged access, and for access to ICT assets supporting critical or important functions that are publicly available.
(d) authentication methods that are commensurate to the classification referred to in Article 30(1) and to the overall risk profile of ICT assets, and which are based on leading practices;
(e) access rights are periodically reviewed and are withdrawn when no longer required.</t>
  </si>
  <si>
    <t>34. ICT operations security (simplified ICT framework)</t>
  </si>
  <si>
    <t>The financial entities referred to in Article 16(1) of Regulation (EU) 2022/2554 shall, as part of their systems, protocols, and tools, and for all ICT assets:
(a) monitor and manage the lifecycle of all ICT assets;
(b) monitor whether the ICT assets are supported by ICT third-party service providers of financial entities, where applicable;
(c) identify capacity requirements of their ICT assets and measures to maintain and improve the availability and efficiency of ICT systems and prevent ICT capacity shortages before they materialise;
(d) perform automated vulnerability scanning and assessments of ICT assets commensurate to their classification as referred to in Article 30(1) and to the overall risk profile of the ICT asset, and deploy patches to address identified vulnerabilities;
(e) manage the risks related to outdated, unsupported, or legacy ICT assets;
(f) log events related to logical and physical access control, ICT operations, including system and network traffic activities, and ICT change management;
(g) identify and implement measures to monitor and analyse information on anomalous activities and behaviour for critical or important ICT operations;
(h) implement measures to monitor relevant and up-to-date information about cyber threats;
(i) implement measures to identify possible information leakages, malicious code and other security threats, and publicly known vulnerabilities in software and hardware, and check for corresponding new security updates.
For the purposes of point (f), financial entities shall align the level of detail of the logs with their purpose and usage of the ICT asset producing those logs.</t>
  </si>
  <si>
    <t>35. Data, system and network security (simplified ICT framework)</t>
  </si>
  <si>
    <t>The financial entities referred to in Article 16(1) of Regulation (EU) 2022/2554 shall, as part of their systems, protocols, and tools, develop and implement safeguards that ensure the security of networks against intrusions and data misuse and that preserve the availability, authenticity, integrity, and confidentiality of data. In particular, financial entities shall, taking into account the classification referred to in Article 30(1) of this Regulation, establish all of the following:
(a) the identification and implementation of measures to protect data in use, in transit, and at rest;
(b) the identification and implementation of security measures regarding the use of software, data storage media, systems and endpoint devices that transfer and store data of the financial entity;
(c) the identification and implementation of measures to prevent and detect unauthorised connections to the financial entity’s network, and to secure the network traffic between the financial entity’s internal networks and the internet and other external connections;
(d) the identification and implementation of measures that ensure the availability, authenticity, integrity, and confidentiality of data during network transmissions;
(e) a process to securely delete data on premises, or that are stored externally, that the financial entity no longer needs to collect or store;
(f) a process to securely dispose of, or decommission, data storage devices on premises, or data storage devices that are stored externally, that contain confidential information;
(g) the identification and implementation of measures to ensure that teleworking and the use of private endpoint devices does not adversely impact the financial entity’s ability to carry out its critical activities in an adequate, timely, and secure manner.</t>
  </si>
  <si>
    <t>36. ICT security testing</t>
  </si>
  <si>
    <t>The financial entities referred to in Article 16(1) of Regulation (EU) 2022/2554 shall establish and implement an ICT security testing plan to validate the effectiveness of their ICT security measures developed in accordance with Articles 33, 34 and 35 and Articles 37 and 38 of this Regulation. Financial entities shall ensure that that plan considers threats and vulnerabilities identified as part of the simplified ICT risk management framework referred to in Article 31 of this Regulation.</t>
  </si>
  <si>
    <t>The financial entities referred to in paragraph 1 shall review, asses and test ICT security measures, taking into consideration the overall risk profile of the ICT assets of the financial entity.</t>
  </si>
  <si>
    <t>The financial entities referred to in paragraph 1 shall monitor and evaluate the results of the security tests and update their security measures accordingly without undue delay in the case of ICT systems supporting critical or important functions.</t>
  </si>
  <si>
    <t>37. ICT systems acquisition, development, and maintenance (simplified ICT framework)</t>
  </si>
  <si>
    <t>The financial entities referred to in Article 16(1) of Regulation (EU) 2022/2554 shall design and implement, where appropriate, a procedure governing the acquisition, development, and maintenance of ICT systems following a risk-based approach. That procedure shall:
(a) ensure that, before any acquisition or development of ICT systems takes place, the functional and non-functional requirements, including information security requirements, are clearly specified and approved by the business function concerned;
(b) ensure the testing and approval of ICT systems prior to their first use and before introducing changes to the production environment;
(c) identify measures to mitigate the risk of unintentional alteration or intentional manipulation of the ICT systems during development and implementation in the production environment.</t>
  </si>
  <si>
    <t>38. ICT project and change management (simplified ICT framework)</t>
  </si>
  <si>
    <t>The financial entities referred to in Article 16(1) of Regulation (EU) 2022/2554 shall develop, document, and implement an ICT project management procedure and shall specify the roles and responsibilities for its implementation. That procedure shall cover all stages of the ICT projects from their initiation to their closure.</t>
  </si>
  <si>
    <t>The financial entities referred to in paragraph 1 shall develop, document, and implement an ICT change management procedure to ensure that all changes to ICT systems are recorded, tested, assessed, approved, implemented, and verified in a controlled manner and with the adequate safeguards to preserve the financial entity’s digital operational resilience.</t>
  </si>
  <si>
    <t>39. Components of the ICT business continuity plan (simplified ICT framework)</t>
  </si>
  <si>
    <t>The financial entities referred to in Article 16(1) of Regulation (EU) 2022/2554 shall develop their ICT business continuity plans considering the results of the analysis of their exposures to and potential impact of severe business disruptions and scenarios to which their ICT assets supporting critical or important functions might be exposed, including a cyber-attack scenario.</t>
  </si>
  <si>
    <t>The ICT business continuity plans referred to in paragraph 1 shall:
(a) be approved by the management body of the financial entity;
(b) be documented and readily accessible in the event of an emergency or crisis;
(c) allocate sufficient resources for their execution;
(d) establish planned recovery levels and timeframes for the recovery and resumption of functions and key internal and external dependencies, including ICT third-party service providers;
(e) identify the conditions that may prompt the activation of the ICT business continuity plans and what actions are to be taken to ensure the availability, continuity, and recovery of the financial entities’ ICT assets supporting critical or important functions;
(f) identify the restoration and recovery measures for critical or important business functions, supporting processes, information assets, and their interdependencies to avoid adverse effects on the functioning of the financial entities;
(g) identify backup procedures and measures that specify the scope of the data that are subject to the backup, and the minimum frequency of the backup, based on the criticality of the function using those data;
(h) consider alternative options where recovery may not be feasible in the short term because of costs, risks, logistics, or unforeseen circumstances;
(i) specify the internal and external communication arrangements, including escalation plans;
(j) be updated in line with lessons learned from incidents, tests, new risks, and threats identified, changed recovery objectives, major changes to the financial entity’s organisation, and to the ICT assets supporting critical or business functions.
For the purposes of point (f), the measures referred to in that point shall provide for the mitigation of failures of critical third-party providers.</t>
  </si>
  <si>
    <t>40. Testing of business continuity plans (simplified ICT framework)</t>
  </si>
  <si>
    <t>The financial entities referred to in Article 16(1) of Regulation (EU) 2022/2554 shall test their business continuity plans referred to in Article 39 of this Regulation, including the scenarios referred to in that Article, at least once every year for the back-up and restore procedures, or upon every major change of the business continuity plan.</t>
  </si>
  <si>
    <t>The testing of business continuity plans referred to in paragraph 1 shall demonstrate that the financial entities referred to in that paragraph are able to sustain the viability of their businesses until critical operations are re-established and identify any deficiencies in those plans.</t>
  </si>
  <si>
    <t>The financial entities referred to in paragraph 1 shall document the results of the testing of business continuity plans and any identified deficiencies resulting from that testing shall be analysed, addressed, and reported to the management body.</t>
  </si>
  <si>
    <t>41. Format and content of the report on the review of the simplified ICT risk management framework</t>
  </si>
  <si>
    <t>The financial entities referred to in Article 16(1) of Regulation (EU) 2022/2554 shall submit the report on the review of the ICT risk management framework referred to in paragraph 2 of that Article in a searchable electronic format.</t>
  </si>
  <si>
    <t>The report referred to in paragraph 1 shall contain all of the following information:
(a) an introductory section providing:
(i) a description of the context of the report in terms of the nature, scale, and complexity of the financial entity’s services, activities, and operations, the financial entity’s organisation, identified critical functions, strategy, major ongoing projects or activities, and relationships, and the financial entity’s dependence on in-house and outsourced ICT services and systems, or the implications that a total loss or severe degradation of such systems would have on critical or important functions and market efficiency;
(ii) an executive level summary of the current and near-term ICT risk identified, threat landscape, the assessed effectiveness of its controls, and the security posture of the financial entity;
(iii) information about the reported area;
(iv) a summary of the major changes in the ICT risk management framework since the previous report;
(v) a summary and a description of the impact of major changes to the simplified ICT risk management framework since the previous report;
(b) where applicable, the date of the approval of the report by the management body of the financial entity;
(c) a description of the reasons for the review, including:
(i) where the review has been initiated following supervisory instructions, evidence of such instructions;
(ii) where the review has been initiated following the occurrence of ICT-related incidents, the list of all those ICT-related incidents with related incident root-cause analysis;
(d) the start and end date of the review period;
(e) the person responsible for the review;
(f) a summary of findings, and a self-assessment of the severity of the weaknesses, deficiencies, and gaps identified in ICT risk management framework for the review period, including a detailed analysis thereof;
(g) remedying measures identified to address weaknesses, deficiencies, and gaps in the simplified ICT risk management framework, and the expected date for implementing those measures, including the follow-up on weaknesses, deficiencies, and gaps identified in previous reports, where those weaknesses, deficiencies, and gaps have not yet been remedied;
(h) overall conclusions on the review of the simplified ICT risk management framework, including any further planned developments.</t>
  </si>
  <si>
    <t>42. Entry into force</t>
  </si>
  <si>
    <t>This Regulation shall enter into force on the twentieth day following that of its publication in the Official Journal of the European Union.</t>
  </si>
  <si>
    <t>Risk Management Review Template</t>
  </si>
  <si>
    <t>REPORT ON THE REVIEW OF THE ICT RISK MANAGEMENT FRAMEWORK (template)</t>
  </si>
  <si>
    <t>Introduction:</t>
  </si>
  <si>
    <r>
      <rPr>
        <b/>
        <i/>
        <sz val="12"/>
        <color theme="1"/>
        <rFont val="Calibri"/>
        <family val="2"/>
        <scheme val="minor"/>
      </rPr>
      <t>The introduction:</t>
    </r>
    <r>
      <rPr>
        <i/>
        <sz val="12"/>
        <color theme="1"/>
        <rFont val="Calibri"/>
        <family val="2"/>
        <scheme val="minor"/>
      </rPr>
      <t xml:space="preserve">
</t>
    </r>
    <r>
      <rPr>
        <i/>
        <sz val="10"/>
        <color theme="1"/>
        <rFont val="Calibri (Body)"/>
      </rPr>
      <t>- clearly identifies the financial entity, the subject of the report and describes its group structure;
- describes the context of the report in terms of the nature, scale and complexity of the financial entity's services, activities and operations, its organisation, identified critical functions, strategy, major ongoing projects or activities, relationships and its dependence on in-house and contracted ICT services and systems or the implications that a total loss or severe degradation of such systems would have in terms of critical or important functions and market efficiency;
- summarises the major changes in the ICT risk management framework since the previous report;
- provides an executive level summary of the current and near-term ICT risk profile, threat landscape, the assessed effectiveness of its controls and the security posture of the financial entity;</t>
    </r>
  </si>
  <si>
    <t>Management Approval Date:</t>
  </si>
  <si>
    <r>
      <t xml:space="preserve">The </t>
    </r>
    <r>
      <rPr>
        <b/>
        <i/>
        <sz val="12"/>
        <color theme="1"/>
        <rFont val="Calibri"/>
        <family val="2"/>
        <scheme val="minor"/>
      </rPr>
      <t>date of the approval</t>
    </r>
    <r>
      <rPr>
        <i/>
        <sz val="12"/>
        <color theme="1"/>
        <rFont val="Calibri"/>
        <family val="2"/>
        <scheme val="minor"/>
      </rPr>
      <t xml:space="preserve"> of the report by the management body of the financial entity;</t>
    </r>
  </si>
  <si>
    <t>Rational behind the Review:</t>
  </si>
  <si>
    <r>
      <rPr>
        <b/>
        <i/>
        <sz val="12"/>
        <color theme="1"/>
        <rFont val="Calibri"/>
        <family val="2"/>
        <scheme val="minor"/>
      </rPr>
      <t>Note a description of the reasons for the review, including:</t>
    </r>
    <r>
      <rPr>
        <i/>
        <sz val="12"/>
        <color theme="1"/>
        <rFont val="Calibri"/>
        <family val="2"/>
        <scheme val="minor"/>
      </rPr>
      <t xml:space="preserve">
</t>
    </r>
    <r>
      <rPr>
        <i/>
        <sz val="10"/>
        <color theme="1"/>
        <rFont val="Calibri (Body)"/>
      </rPr>
      <t>- A description of the reason for the review of the ICT risk management framework. Where the review was initiated following supervisory instructions or conclusions derived from relevant digital operational resilience testing or audit processes, the report shall contain explicit references to such documents or instructions, allowing for the identification of the reason for initiating the review. Where the review was initiated following ICT-related incidents, the report shall contain the list of all ICT-related incidents with incident root-cause analysis;</t>
    </r>
    <r>
      <rPr>
        <i/>
        <sz val="12"/>
        <color theme="1"/>
        <rFont val="Calibri"/>
        <family val="2"/>
        <scheme val="minor"/>
      </rPr>
      <t xml:space="preserve">
</t>
    </r>
  </si>
  <si>
    <t>Start Date Review Period:</t>
  </si>
  <si>
    <t>[Insert start date of the review]</t>
  </si>
  <si>
    <t>End Date Review Period:</t>
  </si>
  <si>
    <t>[Insert end date of the review]</t>
  </si>
  <si>
    <t>Responsible Function:</t>
  </si>
  <si>
    <r>
      <t xml:space="preserve">Note an indication of the </t>
    </r>
    <r>
      <rPr>
        <b/>
        <i/>
        <sz val="12"/>
        <color theme="1"/>
        <rFont val="Calibri"/>
        <family val="2"/>
        <scheme val="minor"/>
      </rPr>
      <t>function responsible</t>
    </r>
    <r>
      <rPr>
        <i/>
        <sz val="12"/>
        <color theme="1"/>
        <rFont val="Calibri"/>
        <family val="2"/>
        <scheme val="minor"/>
      </rPr>
      <t xml:space="preserve"> for the review;</t>
    </r>
  </si>
  <si>
    <t>Changes to the Framework</t>
  </si>
  <si>
    <t xml:space="preserve">Describe the major changes and improvements to the ICT risk management framework since the previous review. This description shall include an analysis of the impact of the changes on the financial entity's digital operational resilience strategy, on the financial entity's ICT internal control framework and on the financial entity's ICT risk management governance; </t>
  </si>
  <si>
    <t>Summary of Findings:</t>
  </si>
  <si>
    <r>
      <t xml:space="preserve">Note a </t>
    </r>
    <r>
      <rPr>
        <b/>
        <i/>
        <sz val="12"/>
        <color theme="1"/>
        <rFont val="Calibri"/>
        <family val="2"/>
        <scheme val="minor"/>
      </rPr>
      <t>summary</t>
    </r>
    <r>
      <rPr>
        <i/>
        <sz val="12"/>
        <color theme="1"/>
        <rFont val="Calibri"/>
        <family val="2"/>
        <scheme val="minor"/>
      </rPr>
      <t xml:space="preserve"> of the findings from the self-assessment;</t>
    </r>
  </si>
  <si>
    <t>Self-assessment Results:</t>
  </si>
  <si>
    <r>
      <t xml:space="preserve">Note the </t>
    </r>
    <r>
      <rPr>
        <b/>
        <i/>
        <sz val="12"/>
        <color theme="1"/>
        <rFont val="Calibri"/>
        <family val="2"/>
        <scheme val="minor"/>
      </rPr>
      <t>findings</t>
    </r>
    <r>
      <rPr>
        <i/>
        <sz val="12"/>
        <color theme="1"/>
        <rFont val="Calibri"/>
        <family val="2"/>
        <scheme val="minor"/>
      </rPr>
      <t xml:space="preserve"> of the severity of the weaknesses, deficiencies and gaps identified in ICT risk management framework for the review period, including a detailed analysis;</t>
    </r>
  </si>
  <si>
    <t>Identified Remedying Measures:</t>
  </si>
  <si>
    <r>
      <rPr>
        <b/>
        <i/>
        <sz val="12"/>
        <color theme="1"/>
        <rFont val="Calibri"/>
        <family val="2"/>
        <scheme val="minor"/>
      </rPr>
      <t xml:space="preserve">Describe the measures to address identified weaknesses, deficiencies and gaps, including all of the following:
</t>
    </r>
    <r>
      <rPr>
        <i/>
        <sz val="12"/>
        <color theme="1"/>
        <rFont val="Calibri"/>
        <family val="2"/>
        <scheme val="minor"/>
      </rPr>
      <t xml:space="preserve">
- </t>
    </r>
    <r>
      <rPr>
        <i/>
        <sz val="10"/>
        <color theme="1"/>
        <rFont val="Calibri (Body)"/>
      </rPr>
      <t xml:space="preserve">summary of measures taken to remediate to identified weaknesses, deficiencies and gaps;
- expected date for implementing the measures and dates related to the internal control of the implementation, including information on the state of progress of their implementation as at the date of drafting of the report, explaining, where applicable, if there is a risk that deadlines may not be respected;
- tools to be used and identification of the function responsible for carrying out the measures, detailing whether they are internal or external;
- description of the impact of the changes envisaged in the measures on the financial entity's budgetary, human and material resources, including resources dedicated to the implementation of corrective measures;
- information on the process for informing the competent authority, where appropriate;
- if the weaknesses, deficiencies or gaps identified are not subject to remedial measures, a detailed explanation of the criteria used to analyse their impact, to evaluate the related residual risk and for the acceptance of such a risk;
</t>
    </r>
  </si>
  <si>
    <t xml:space="preserve">Future Developments: </t>
  </si>
  <si>
    <t>Describe the information on planned further developments;</t>
  </si>
  <si>
    <t>Overall Conclusion:</t>
  </si>
  <si>
    <r>
      <t xml:space="preserve">Note the </t>
    </r>
    <r>
      <rPr>
        <b/>
        <i/>
        <sz val="12"/>
        <color theme="1"/>
        <rFont val="Calibri"/>
        <family val="2"/>
        <scheme val="minor"/>
      </rPr>
      <t>overall conclusions</t>
    </r>
    <r>
      <rPr>
        <i/>
        <sz val="12"/>
        <color theme="1"/>
        <rFont val="Calibri"/>
        <family val="2"/>
        <scheme val="minor"/>
      </rPr>
      <t xml:space="preserve"> on the review of the ICT risk management framework, including any further planned developments.</t>
    </r>
  </si>
  <si>
    <t>Details on Past Reviews:</t>
  </si>
  <si>
    <r>
      <rPr>
        <b/>
        <i/>
        <sz val="12"/>
        <color theme="1"/>
        <rFont val="Calibri"/>
        <family val="2"/>
        <scheme val="minor"/>
      </rPr>
      <t>Describe the information on past reviews, including:</t>
    </r>
    <r>
      <rPr>
        <i/>
        <sz val="12"/>
        <color theme="1"/>
        <rFont val="Calibri"/>
        <family val="2"/>
        <scheme val="minor"/>
      </rPr>
      <t xml:space="preserve">
</t>
    </r>
    <r>
      <rPr>
        <i/>
        <sz val="10"/>
        <color theme="1"/>
        <rFont val="Calibri (Body)"/>
      </rPr>
      <t xml:space="preserve">- list of past reviews to date;
- if applicable, state of implementation of the mitigation measures identified by the last report;
- where applicable, description of whether the proposed remedying measures in past reviews have proven ineffective or created unexpected challenges, and how they could be improved;
</t>
    </r>
  </si>
  <si>
    <t>Sources of Information</t>
  </si>
  <si>
    <r>
      <rPr>
        <b/>
        <i/>
        <sz val="12"/>
        <color rgb="FF000000"/>
        <rFont val="Calibri"/>
        <scheme val="minor"/>
      </rPr>
      <t xml:space="preserve">Include the sources of information used in the preparation of the report, including at least all of the following:
</t>
    </r>
    <r>
      <rPr>
        <i/>
        <sz val="12"/>
        <color rgb="FF000000"/>
        <rFont val="Calibri"/>
        <scheme val="minor"/>
      </rPr>
      <t xml:space="preserve">
</t>
    </r>
    <r>
      <rPr>
        <i/>
        <sz val="12"/>
        <color rgb="FF000000"/>
        <rFont val="Calibri"/>
        <scheme val="minor"/>
      </rPr>
      <t>- for financial entities other than microenterprises (per Regulation (EU) 2022/2554), include results of internal audit;
- results from compliance assessments;
- results from digital operational resilience testing and, where applicable, advanced testing of ICT tools, systems and processes based on TLPT;
- external sources.</t>
    </r>
  </si>
  <si>
    <r>
      <rPr>
        <b/>
        <i/>
        <sz val="18"/>
        <color rgb="FFFF0000"/>
        <rFont val="Calibri (Body)"/>
      </rPr>
      <t>Final RTS</t>
    </r>
    <r>
      <rPr>
        <b/>
        <i/>
        <sz val="18"/>
        <color theme="1"/>
        <rFont val="Calibri"/>
        <family val="2"/>
        <scheme val="minor"/>
      </rPr>
      <t>: Content of the policy in relation to the contractual arrangements on the use of ICT services supporting critical or important functions provided by ICT third-party service providers</t>
    </r>
  </si>
  <si>
    <t>Policy and Contractual Requirements</t>
  </si>
  <si>
    <t>DORA requirements for selecting a IT service provider supporting critical and important functions</t>
  </si>
  <si>
    <t>1. Complexity and risk considerations</t>
  </si>
  <si>
    <t>The policy on the use of ICT services supporting critical or important functions provided by ICT third-party service providers (the ‘policy’) shall take into account the size and the overall risk profile of the financial entity, and the nature, scale and elements of increased or reduced complexity of its services, activities and operations, including elements relating to:
(a) the type of ICT services included in the contractual arrangement on the use of ICT services supporting critical or important functions provided by ICT third-party service providers (the ‘contractual arrangement’) between the financial entity and the ICT third-party service provider;
(b) the location of the ICT third-party service provider or the location of its parent company;
(c) whether the ICT services supporting critical or important functions are provided by an ICT third-party service provider located within a Member State or in a third country, also considering the location from where the ICT services are provided and the location where the data is processed and stored;
(d) the nature of the data shared with the ICT third-party service provider;
(e) whether the ICT third-party service provider is part of the same group as the financial entity to which the services are provided;
(f) the use of ICT third-party service providers that are authorised, registered or subject to supervision or oversight by a competent authority in a Member State or subject to the oversight framework under Chapter V, Section II, of Regulation (EU) 2022/2554, and the use of ICT third-party service providers that are not;
(g) the use of ICT third-party service providers that are authorised, registered or subject to supervision or oversight by a supervisory authority in a third country, and the use of ICT third-party service providers that are not;
(h) whether the provision of ICT services supporting critical or important functions are concentrated to a single ICT third-party service provider or a small number of such service providers;
(i) the transferability of the ICT services supporting critical or important functions to another ICT third-party service provider, including as a result of technology specificities;
(j) the potential impact of disruptions in the provision of the ICT services supporting critical or important functions on the continuity of the financial entity’s activities and on the availability of its services.</t>
  </si>
  <si>
    <t>2. Group application</t>
  </si>
  <si>
    <t>Where this Regulation applies on a sub-consolidated or consolidated basis, the parent undertaking that is responsible for providing the consolidated or sub-consolidated financial statements for the group shall ensure that the policy is implemented consistently in all financial entities that are part of the group and is adequate for the effective application of this Regulation at all relevant levels of the group.</t>
  </si>
  <si>
    <t>3. Governance arrangements</t>
  </si>
  <si>
    <t>The management body shall review the policy at least once a year and update it where necessary. Changes made to the policy shall be implemented in a timely manner and as soon as it is possible within the relevant contractual arrangements. The financial entity shall document the planned timeline for the implementation.</t>
  </si>
  <si>
    <t>The policy shall establish or refer to a methodology for determining which ICT services support critical or important functions. The policy shall also specify when this assessment is to be conducted and reviewed.</t>
  </si>
  <si>
    <t>The policy shall clearly assign the internal responsibilities for the approval, management, control, and documentation of relevant contractual arrangements and shall ensure that appropriate skills, experience and knowledge are maintained within the financial entity to effectively oversee the relevant contractual arrangements, including the ICT services provided under those arrangements.</t>
  </si>
  <si>
    <t>Without prejudice to the final responsibility of the financial entity to effectively oversee relevant contractual arrangements, the policy shall require that the ICT third party service provider is assessed to have sufficient resources to ensure that the financial entity complies with all its legal and regulatory requirements regarding the ICT services supporting critical or important functions that are provided.</t>
  </si>
  <si>
    <t>The policy shall clearly identify the role or member of senior management responsible for monitoring the relevant contractual arrangements. The policy shall specify how that role or member of senior management shall cooperate with the control functions, unless it is part of it, and shall set out the reporting lines to the management body, including the nature of the information to report and the documents to provide. It shall also set out the frequency of such reporting.</t>
  </si>
  <si>
    <t>The policy shall ensure that the contractual arrangements are consistent with the following:
(a) the ICT risk management framework referred to in Article 6 of Regulation (EU) 2022/2554;
(b) the information security policy referred to in Article 9(4) of Regulation (EU) 2022/2554;
(c) the ICT business continuity policy referred to in Article 11 of Regulation (EU) 2022/2554;
(d) the requirements on incident reporting set out in Article 19 of Regulation (EU) 2022/2554.</t>
  </si>
  <si>
    <t>The policy shall require that ICT services supporting critical or important functions provided by ICT third party service providers are subject to independent review and are included in the audit plan.</t>
  </si>
  <si>
    <t>The policy shall explicitly specify that the contractual arrangements:
(a) do not relieve the financial entity and its management body of its regulatory obligations and its responsibilities to its clients;
(b) are not to prevent effective supervision of a financial entity and are not to contravene any supervisory restrictions on services and activities;
(c) are to require that the ICT third party service providers cooperate with the competent authorities;
(d) are to require that the financial entity, its auditors, and competent authorities have effective access to data and premises relating to the use of ICT services supporting critical or important functions.</t>
  </si>
  <si>
    <t>4. Main phases of the life cycle for the adoption and use of contractual arrangements</t>
  </si>
  <si>
    <t>The policy shall specify the requirements, including the rules, the responsibilities and the processes, for each main phase of the lifecycle of the contractual arrangement, covering at least the following:
(a) the responsibilities of the management body, including its involvement, as appropriate, in the decision-making process on the use of ICT services supporting critical or important functions provided by ICT third-party service providers;
(b) the planning of contractual arrangements, including the risk assessment, the due diligence as set out in Articles 5 and 6 and the approval process regarding new or material changes to contractual arrangements as set out in Article 8(4);
(c) the involvement of business units, internal controls and other relevant units in respect of contractual arrangements;
(d) the implementation, monitoring and management of contractual arrangements as referred to in Articles 7, 8 and 9, including at consolidated and sub-consolidated level, where applicable;
(e) the documentation and record-keeping, taking into account the requirements with regard to the register of information laid down in Article 28(3) of Regulation (EU) 2022/2554;
(f) the exit strategies and termination processes as set out in Article 10.</t>
  </si>
  <si>
    <t>5. Ex-ante risk assessment</t>
  </si>
  <si>
    <t>The policy shall require that the business needs of the financial entity are defined before a contractual arrangement is concluded.</t>
  </si>
  <si>
    <t>The policy shall require that a risk assessment is conducted at financial entity level and, where applicable, at consolidated and sub-consolidated level before a contractual arrangement is concluded.
The risk assessment shall take into account all the relevant requirements laid down in Regulation (EU) 2022/2554 and applicable sectoral Union legislation. It shall consider, in particular, the impact of the provision of ICT services supporting critical or important functions by ICT third-party service providers on the financial entity and all the risks posed by the provision of those ICT services supporting critical or important functions by ICT third-party service providers, including the following:
(a) operational risks;
(b) legal risks;
(c) ICT risks;
(d) reputational risks;
(e) risks linked to the protection of confidential or personal data;
(f) risks linked to the availability of data;
(g) risks linked to the location where the data is processed and stored;
(h) risks linked to the location of the ICT third-party service provider;
(i) ICT concentration risks at entity level.</t>
  </si>
  <si>
    <t>6. Due diligence</t>
  </si>
  <si>
    <t>The policy shall set out an appropriate and proportionate process for selecting and assessing the prospective ICT third-party service providers taking into account whether or not the ICT third party service provider is an intragroup ICT service provider, and shall require that the financial entity assesses, before entering into a contractual arrangement, whether the ICT third-party service provider:
(a) has the business reputation, sufficient abilities, expertise and adequate financial, human and technical resources, information security standards, appropriate organisational structure, risk management and internal controls and, if applicable, the required authorisations or registrations to provide the ICT services supporting the critical or important function in a reliable and professional manner;
(b) has the ability to monitor relevant technological developments and identify ICT security leading practices and implement them where appropriate to have an effective and sound digital operational resilience framework;
(c) uses or intends to use ICT sub-contractors to perform the ICT services supporting critical or important functions or material parts thereof;
(d) is located, or processes or stores the data in a third country and, if this is the case, whether this practice affects the level of operational or reputational risks or the risk of being affected by restrictive measures, including embargos and sanctions, that may impact the ability of the ICT third-party service provider to provide the ICT services or the financial entity to receive those ICT services;
(e) consents to contractual arrangements that ensure that it is effectively possible to conduct audits at the ICT third- party service provider, including onsite, by the financial entity itself, appointed third parties, and competent authorities;
(f) acts in an ethical and socially responsible manner, respects human rights and children’s rights, including the prohibition of child labour, respects applicable principles on environmental protection, and ensures appropriate working conditions.</t>
  </si>
  <si>
    <t>The policy shall specify the required level of assurance concerning the effectiveness of ICT third-party service providers’ risk management framework for the ICT services supporting critical or important functions to be provided by an ICT third-party service provider. The policy shall require that the due diligence process includes an assessment of the existence of risk mitigation and business continuity measures and of how their functioning within the ICT third-party service provider is ensured.</t>
  </si>
  <si>
    <t>The policy shall determine the due diligence process for selecting and assessing the prospective ICT third-party service providers and shall indicate which of the following elements are to be used for the required level of assurance on the ICT third-party service provider’s performance:
(a) audits or independent assessments performed by the financial entity itself or on its behalf;
(b) the use of independent audit reports made on request by the ICT third-party service provider;
(c) the use of audit reports made by the internal audit function of the ICT third-party service provider;
(d) the use of appropriate third-party certifications;
(e) the use of other relevant information available to the financial entity or other information provided by the ICT third- party service provider.</t>
  </si>
  <si>
    <t>Financial entities shall ensure an appropriate level of assurance on the ICT third-party service provider’s performance, taking into account the elements listed in paragraph 3, points (a) to (e). Where appropriate, more than one element listed in those points shall be used.</t>
  </si>
  <si>
    <t>7. Conflict of interests</t>
  </si>
  <si>
    <t>The policy shall specify the appropriate measures to identify, prevent and manage actual or potential conflicts of interest arising from the use of ICT third-party service providers that are to be taken before entering relevant contractual arrangements and shall provide for an ongoing monitoring of such conflicts of interest.</t>
  </si>
  <si>
    <t>Where ICT services supporting critical or important functions are provided by ICT intra-group service providers, the policy shall specify that decisions on the conditions, including the financial conditions, for the ICT services are to be taken objectively.</t>
  </si>
  <si>
    <t>8. Contractual clauses</t>
  </si>
  <si>
    <t>The policy shall specify that the relevant contractual arrangement are to be in written form and are to include all the elements referred to in Article 30(2) and (3) of Regulation (EU) 2022/2554. The policy shall also include elements regarding requirements referred to in Article 1(1), point (a), of Regulation (EU) 2022/2554, as well as other relevant Union and national law as appropriate.</t>
  </si>
  <si>
    <t>The policy shall specify that the relevant contractual arrangements are to include the right for the financial entity to access information, to carry out inspections and audits, and to perform tests on ICT. For that purpose, the policy shall require that the financial entity uses the following methods, without prejudice to the ultimate responsibility of the financial entity:
(a) its own internal audit or an audit by an appointed third party;
(b) where appropriate, pooled audits and pooled ICT testing, including threat-led penetration testing, that are organised jointly with other contracting financial entities or firms that use ICT services of the same ICT third-party service provider and that are performed by those contracting financial entities or firms or by a third party appointed by them;
(c) where appropriate, third-party certifications;
(d) where appropriate, internal or third-party audit reports made available by the ICT third-party service provider.</t>
  </si>
  <si>
    <t>The financial entity shall not over time rely solely on certifications referred to in paragraph 2, point (c), or audit reports referred to in point (d) of that paragraph. The policy shall only permit the use of the methods referred to in paragraph 2, points (c) and (d), where the financial entity:
(a) is satisfied with the audit plan of the ICT third-party service provider for the relevant contractual arrangements;
(b) ensures that the scope of the certifications or audit reports cover the systems and key controls identified by it and ensures compliance with relevant regulatory requirements;
(c) thoroughly assesses the content of the certifications or audit reports on an ongoing basis and verifies that the reports or certifications are not obsolete;
(d) ensures that key systems and controls are covered in future versions of the certification or audit report;
(e) is satisfied with the aptitude of the certifying or auditing party;
(f) is satisfied that the certifications are issued, and the audits are performed against widely recognised relevant professional standards and include a test of the operational effectiveness of the key controls in place;
(g) has the contractual right to request, with a frequency that is reasonable and legitimate from a risk management perspective, modifications of the scope of the certifications or audit reports to other relevant systems and controls;
(h) has the contractual right to perform individual and pooled audits at its discretion with regard to the contractual arrangements and execute those rights in line with the agreed frequency.</t>
  </si>
  <si>
    <t>The policy shall ensure that material changes to the contractual agreement are to be formalised in a written document which is dated and signed by all parties and shall specify the renewal process for the contractual arrangements.</t>
  </si>
  <si>
    <t>9. Monitoring of the contractual arrangements</t>
  </si>
  <si>
    <t>The policy shall require that the contractual arrangements specify the measures and key indicators to monitor, on an ongoing basis, the performance of ICT third party service providers, including measures to monitor compliance with requirements regarding the confidentiality, availability, integrity and authenticity of data and information, and the compliance of the ICT third-party service providers with the financial entity’s relevant policies and procedures. The policy shall also specify measures that apply when service level agreements are not met, including contractual penalties where appropriate.</t>
  </si>
  <si>
    <t>The policy shall specify how the financial entity is to assess whether the ICT third-party service providers used for the ICT services supporting critical or important functions meet appropriate performance and quality standards in line with the contractual arrangement and the financial entity’s own policies. The policy shall, in particular, ensure the following:
(a) that the ICT third-party service providers provide appropriate reports on their activities and services to the financial entity, including periodic reports, incidents reports, service delivery reports, reports on ICT security and reports on business continuity measures and testing;
EN OJ L, 25.6.2024
8/9 ELI: http://data.europa.eu/eli/reg_del/2024/1773/oj
(b) that the performance of ICT third-party service providers is assessed with key performance indicators, key control indicators, audits, self-certifications and independent reviews in line with the financial entity’s ICT risk management framework;
(c) that the financial entity receives other relevant information from the ICT third-party service providers;
(d) that the financial entity is notified, where appropriate, of ICT-related incidents and operational or security payment- related incidents;
(e) that an independent</t>
  </si>
  <si>
    <t>The policy shall specify that the assessment referred to in paragraph 2 is to be documented and its results to be used to update the financial entity’s risk assessment referred to in Article 6.</t>
  </si>
  <si>
    <t>The policy shall establish the appropriate measures that the financial entity is to adopt if it identifies shortcomings of the ICT third-party service providers, including ICT-related incidents and operational or security payment related incidents, in the provision of the ICT services supporting critical or important functions or in the compliance with contractual arrangements or legal requirements. It shall also specify how the implementation of such measures is to be monitored in order to ensure that they are effectively complied with within a defined timeframe, taking into account the materiality of the shortcomings.</t>
  </si>
  <si>
    <t>10. Exit from and termination of the contractual arrangements</t>
  </si>
  <si>
    <t>The policy shall contain requirements for a documented exit plan for each contractual arrangement and for the periodic review and testing of the documented exit plan. When establishing the exit plan, the following shall be taken into account:
(a) unforeseen and persistent service interruptions;
(b) inappropriate or failed service delivery;
(c) the unexpected termination of the contractual arrangement.
The exit plan shall be realistic, feasible, based on plausible scenarios and reasonable assumptions and shall have a planned implementation schedule compatible with the exit and termination terms established in the contractual arrangements.</t>
  </si>
  <si>
    <r>
      <t xml:space="preserve">Final RTS: </t>
    </r>
    <r>
      <rPr>
        <b/>
        <sz val="26"/>
        <color theme="1"/>
        <rFont val="Calibri (Body)"/>
      </rPr>
      <t>DORA requirements for specifying the elements which a financial entity needs to determine and assess when subcontracting ICT services supporting critical or important functions</t>
    </r>
  </si>
  <si>
    <t>New RTS requirements</t>
  </si>
  <si>
    <t xml:space="preserve">1. Overall risk profile and complexity </t>
  </si>
  <si>
    <r>
      <rPr>
        <b/>
        <sz val="10"/>
        <color rgb="FF000000"/>
        <rFont val="Calibri"/>
        <scheme val="minor"/>
      </rPr>
      <t xml:space="preserve">For the application of this Regulation, financial entities shall take into account  their size and their overall risk profile and the nature, scale and elements of increased or reduced complexity of their services, activities and operations, including elements relating to:  
</t>
    </r>
    <r>
      <rPr>
        <sz val="10"/>
        <color rgb="FF000000"/>
        <rFont val="Calibri"/>
        <scheme val="minor"/>
      </rPr>
      <t xml:space="preserve">
(a) the type of ICT services that support critical or important functions covered by the contractual arrangement between the financial entity and the ICT third-party service provider; 
(b) the type of ICT services covered by the contractual arrangement between the ICT-third party service provider and its subcontractors; 
(c) the location of the ICT subcontractor providing ICT services that support critical or important functions or a material part thereof, or of its parent company; 
(d) the length and complexity of the chain of subcontractors providing ICT services that support critical or important functions or material parts thereof used by the ICT third-party service provider; 
(e) the nature of the data shared with the ICT subcontractors providing ICT services that support critical or important functions or material parts thereof; 
(f) whether the ICT services that support critical or important functions or material parts thereof are provided by subcontractors, located within a Member State or in a third country, including the location where the ICT services are actually provided from and the location where the data are actually processed and stored; 
(g) whether the ICT subcontractors providing ICT services that support critical or important functions or material parts thereof are part of the same group as the financial entity to which those services are provided; 
(h) whether the ICT subcontractors providing ICT services that support critical or important functions or material parts thereof are authorised, registered or subject to supervision or oversight by a competent authority in a Member State, or are subject to the oversight framework under Chapter V, Section II, of Regulation (EU) 2022/2554; 
(i) whether the ICT third-party service providers that support critical or important functions or material parts thereof are authorised, registered or subject to supervision or oversight by a supervisory authority from a third country; 
(j) whether the provision of ICT services supporting critical or important functions or material parts thereof is concentrated to a single subcontractor of an ICT third-party service provider or a small number of such subcontractors; 
(k) whether the subcontracting of ICT services that support critical or important functions or material parts would impact the transferability of those ICT services to another ICT third-party service provider; 
(l) the potential impact of disruptions on the continuity and availability of the ICT services that support critical or important functions or material parts thereof provided by the ICT third-party service provider when using a subcontractor providing ICT services that support critical or important functions or material parts thereof.</t>
    </r>
  </si>
  <si>
    <t>Where this Regulation applies on a sub-consolidated or consolidated basis, the parent undertaking that is responsible for providing the consolidated or sub-consolidated financial statements for the group shall ensure that the conditions for subcontracting the use of ICT services that support critical or important functions or material parts thereof, where such subcontracting is permitted under the contractual arrangements on the use of ICT services, are implemented consistently in all financial entities that are part of the group and are adequate for the effective application of this Regulation at all relevant levels.</t>
  </si>
  <si>
    <t xml:space="preserve">3. Due diligence and risk assessment regarding the use of subcontractors supporting critical or important functions </t>
  </si>
  <si>
    <r>
      <rPr>
        <b/>
        <sz val="11"/>
        <color theme="1"/>
        <rFont val="Calibri"/>
        <family val="2"/>
        <scheme val="minor"/>
      </rPr>
      <t>A financial entity shall, before entering into a contractual arrangement with an ICT third-party service provider, decide whether that ICT third-party service provider may subcontract an ICT service that supports critical or important functions or material parts thereof. The financial entity shall only enter into such contractual arrangement where it has assessed that all of the following conditions have been complied with:</t>
    </r>
    <r>
      <rPr>
        <sz val="11"/>
        <color theme="1"/>
        <rFont val="Calibri"/>
        <family val="2"/>
        <scheme val="minor"/>
      </rPr>
      <t xml:space="preserve">
a) the due diligence processes on the ICT third-party service provider ensure that it is able to select and assess the operational and financial abilities of potential ICT subcontractors to provide the ICT services that support critical or
important functions or material parts thereof, including by participating, when required to do so by the financial entity, in digital operational resilience testing as referred to in Chapter IV of Regulation (EU) 2022/2554;
(b) the ICT third-party service provider is able to identify all subcontractors that provide ICT services that support critical or important functions or material parts thereof, to notify and inform the financial entity of those subcontractors,
and is able to provide to the financial entity all information that may be necessary for the assessment of the conditions under this Article;
(c) the ICT third-party service provider ensures that the contractual arrangements with the subcontractors that provide ICT services that support critical or important functions or material parts thereof enable the financial entity to
comply with its own obligations stemming from Regulation (EU) 2022/2554 and applicable Union and national legislation;
(d) the subcontractor grants the financial entity and competent and resolution authorities the same contractual rights of access and inspection as those granted by the ICT third-party service provider;
(e) without prejudice to the financial entity’s final responsibility to comply with its legal and regulatory obligations, the ICT third-party service provider itself has sufficient ability, expertise, and adequate financial, human, and technical
resources to monitor the ICT risks at the level of subcontractors, including by applying appropriate information security standards and by having in place an appropriate organisational structure, risk management and internal
controls, and incidents reporting and responses; 
(f) the financial entity has sufficient abilities, expertise, and adequate financial, human and technical resources to monitor the ICT risks relating to the service supporting critical or important functions or material parts thereof that
has been subcontracted, including by applying appropriate information security standards and by having in place an appropriate organisational structure and risk management, incident response, business continuity management and
internal controls;
(g) the financial entity has assessed the impact on the financial entity’s digital operational resilience and financial soundness of a possible failure of a subcontractor that provides ICT services that support critical or important
functions or a material part thereof;
(h) the financial entity has assessed the risks associated with the location of the potential subcontractors in relation to the ICT services that support critical or important functions or a material part thereof provided by the ICT third-party
service provider;
(i) the financial entity has assessed the ICT concentration risks at entity level in accordance with Article 29 of Regulation (EU) 2022/2554;
(j) the financial entity has assessed whether there are any obstacles to the exercise of audit, inspection and access rights by the competent authorities, resolution authorities, or the financial entity, including persons appointed by them.</t>
    </r>
  </si>
  <si>
    <t>Financial entities that use ICT third-party service providers that subcontract ICT services supporting critical or important functions or material parts thereof shall periodically carry out the risk assessment referred to in paragraph 1) points (f) to (j) against possible changes in their business environment, including against changes in the supported business functions, in risk assessments including ICT threats, ICT concentration risks, and geopolitical risks.</t>
  </si>
  <si>
    <t>Reliance on the results of the risk assessment carried out by their ICT third-party service providers on their subcontractors in complying with the obligations set out in this article shall not limit the final responsibility of financial entities to comply with their legal and regulatory obligations under Regulation (EU) 2022/2554.</t>
  </si>
  <si>
    <t>4. Conditions under which ICT services supporting a critical or important function may be subcontracted</t>
  </si>
  <si>
    <r>
      <t xml:space="preserve">The contractual arrangement concluded between the financial entity and the ICT third-party service provider shall identify which ICT services that support critical or important functions or material parts thereof are eligible for subcontracting and under which conditions. That contract shall specify:
</t>
    </r>
    <r>
      <rPr>
        <sz val="10"/>
        <color theme="1"/>
        <rFont val="Calibri"/>
        <family val="2"/>
        <scheme val="minor"/>
      </rPr>
      <t>(a) that the ICT third-party service provider is responsible for the provision of the services provided by the subcontractors;
(b) that the ICT third-party service provider is required to monitor all subcontracted ICT services that support critical or important functions or material parts thereof to ensure that its contractual obligations with the financial entity are
continuously met;
(c) the monitoring and reporting obligations of the ICT third-party service provider towards the financial entity regarding subcontractors that provide ICT services that support critical or important functions or material parts
thereof;
(d) that the ICT third-party service provider is to assess all risks associated with the location of the current or potential subcontractors that provide ICT service that support critical or important functions or material parts thereof, and their parent company and with the location where the ICT service concerned is provided from;
(e) the location of data processed or stored by the subcontractor, where relevant;
(f) that the ICT third-party service provider is to specify in its contract with its subcontractors the monitoring and reporting obligations of that subcontractor towards the ICT third-party service provider, and where agreed, towards the financial entity;
(g) that the ICT third-party service provider is to ensure the continuity of the ICT services that support critical or important functions throughout the chain of subcontractors in case of failure by an ICT subcontractor to meet its contractual obligations;
(h) that the contractual arrangement between the ICT third-party service provider and its subcontractors contains the requirements on business contingency plans referred to in Article 30(3), point (c), of Regulation (EU) 2022/2554 and specifies the service levels to be met by the ICT subcontractors in relation to those plans;
(i) that the contractual arrangement between the ICT third-party service provider and its subcontractors specifies the ICT security standards and any additional security requirements referred to in Article 30(3), point (c), of Regulation (EU) 2022/2554;
(j) that the subcontractor is to grant to the financial entity and relevant competent and resolution authorities the same rights of access, inspection, and audit as those referred to in Article 30(3), point (e), of Regulation (EU) 2022/2554;
(k) that the ICT third-party service provider is to notify the financial entity of any material change to subcontracting arrangements;
(l) that the financial entity has the right to terminate the contract with the ICT third-party service provider when the conditions laid down in either Article 6 of this Regulation or the conditions laid down in Article 28(7) of Regulation (EU) 2022/2554 have been fulfilled.</t>
    </r>
  </si>
  <si>
    <t>2. Changes relative to contractual agreements between the financial entity and ICT third-party service providers that provide an ICT service supporting critical or important functions or material parts thereof, made necessary to comply
with this Regulation, shall be implemented in a timely manner and as soon as it is possible. The financial entity shall document the planned timeline for the implementation.</t>
  </si>
  <si>
    <t xml:space="preserve">5. Material changes to subcontracting arrangements of ICT service supporting critical or important functions </t>
  </si>
  <si>
    <t>The contractual arrangement shall provide that the ICT third-party service provider shall inform the financial entity about any intended material changes to its subcontracting arrangements well in time to enable the financial entity to assess:
(a) the impact on the risks it is or might be exposed to;
(b) whether such material changes might affect the ability of the ICT third-party service provider to meet its contractual obligations vis-a-vis the financial entity.</t>
  </si>
  <si>
    <t>The contractual arrangement shall contain a reasonable notice period by which the financial entity is to approve or object to the changes.</t>
  </si>
  <si>
    <t>The ICT third-party service provider shall only implement the material changes to its subcontracting arrangements after the financial entity has either approved or not objected to the changes by the end of the notice period.</t>
  </si>
  <si>
    <t>Where the financial entity is of the opinion that the material changes referred to in paragraph 1 exceed the financial entity’s risk tolerance, the financial entity shall, before the end of the notice period:
(a) inform the ICT third-party service provider thereof;
(b) object to the changes and request modifications to those changes before they are implemented.</t>
  </si>
  <si>
    <t>6. Termination of the contractual arrangement</t>
  </si>
  <si>
    <r>
      <rPr>
        <b/>
        <sz val="12"/>
        <color theme="1"/>
        <rFont val="Calibri"/>
        <family val="2"/>
        <scheme val="minor"/>
      </rPr>
      <t xml:space="preserve">The financial entity shall have the right to provide in the contractual arrangement with the ICT third-party service provider that the contractual arrangement is to terminate in each of the following cases:
</t>
    </r>
    <r>
      <rPr>
        <sz val="12"/>
        <color theme="1"/>
        <rFont val="Calibri"/>
        <family val="2"/>
        <scheme val="minor"/>
      </rPr>
      <t>(a) the financial entity has objected to material changes to the subcontracting arrangements supporting critical or important functions and requested for modifications to those arrangements, but the ICT third-party service provider has nevertheless implemented those material changes;
(b) the ICT third-party service provider has implemented material changes to subcontracting arrangements supporting critical or important functions or material parts thereof before the end of the notice period without approval by the financial entity;
(c) the ICT third-party service provider subcontracts an ICT service that supports a critical or important function or material part thereof not explicitly permitted to be subcontracted by the contract between the financial entity and the ICT third-party service provider.</t>
    </r>
  </si>
  <si>
    <r>
      <rPr>
        <b/>
        <sz val="26"/>
        <color rgb="FFFF0000"/>
        <rFont val="Calibri"/>
      </rPr>
      <t xml:space="preserve">Final RTS: </t>
    </r>
    <r>
      <rPr>
        <b/>
        <sz val="26"/>
        <color rgb="FF000000"/>
        <rFont val="Calibri"/>
      </rPr>
      <t xml:space="preserve">DORA requirements for TLPT </t>
    </r>
    <r>
      <rPr>
        <b/>
        <sz val="8"/>
        <color rgb="FF000000"/>
        <rFont val="Calibri"/>
      </rPr>
      <t>(the criteria used for identifying financial entities required to perform threat-led penetration testing, the requirements and standards governing the use of internal testers, the requirements in relation to the scope, testing methodology and approach for each phase of the testing, results, closure and remediation stages and the type of supervisory and other relevant cooperation needed for the implementation of TLPT and for the facilitation of mutual recognition)</t>
    </r>
  </si>
  <si>
    <t>1 - Definitions</t>
  </si>
  <si>
    <t>For the purposes of this Regulation, the following definitions shall apply:
'control team' means the team composed of staff of the tested financial entity and, where relevant in consideration of the scope of the TLPT, staff of its third-party service providers and any other party, who manages the test;</t>
  </si>
  <si>
    <t>'control team lead' means the staff member of the financial entity responsible for the conduct of all TLPT-related activities for the financial entity in the context of a given test;</t>
  </si>
  <si>
    <t>'blue team' means the staff of the financial entity and, where relevant, staff of the financial entity’s third-party service providers and any other party deemed relevant in consideration of the scope of the TLPT, that are defending a financial entity's use of network and information systems by maintaining its security posture against simulated or real attacks and that is not aware of the TLPT;</t>
  </si>
  <si>
    <t>'blue team tasks' means tasks that are typically carried out by the blue team such as security operation centre (SOC), ICT infrastructure services, helpdesk services, incident management services at operational level;</t>
  </si>
  <si>
    <t>'red team' means the testers, internal or external, contracted for, or assigned to, a TLPT;</t>
  </si>
  <si>
    <t>'purple teaming' means a collaborative testing activity that involves both the testers and the blue team;</t>
  </si>
  <si>
    <t>'TLPT authority' means any of: (a) the single public authority in the financial sector designated in accordance with Article 26(9) of Regulation (EU) 2022/2554; (b) the authority in the financial sector to which the exercise of some or all of the tasks in relation to TLPT is delegated in accordance with Article 26(10) of Regulation (EU) 2022/2554; (c) any of the competent authorities referred to in Article 46 of Regulation (EU) 2022/2554;</t>
  </si>
  <si>
    <t>'TLPT Cyber Team' or 'TCT' means the staff within the TLPT authorities that is responsible for TLPT-related matters;</t>
  </si>
  <si>
    <t>'test managers' means staff designated to lead the activities of the TCT for a specific TLPT to monitor compliance with this Regulation;</t>
  </si>
  <si>
    <t>'threat intelligence provider' means the experts, contracted by the financial entity for each TLPT, and external to the financial entity and to ICT intra-group service providers if any, who collect and analyse targeted threat intelligence relevant for the financial entities in scope of a specific TLPT exercise and develop matching relevant and realistic threat scenarios;</t>
  </si>
  <si>
    <t>'TLPT providers' means testers and threat intelligence providers;</t>
  </si>
  <si>
    <t>'leg-up' means the assistance or information provided by the control team to the testers to enable the testers to continue the execution of an attack path where they are not able to advance on their own, and where no other reasonable alternative exists, including for insufficient time or resources in a given TLPT;</t>
  </si>
  <si>
    <t>'attack path' means the route followed by testers during the active red team testing phase of the TLPT to reach the flags specified for that TLPT;</t>
  </si>
  <si>
    <t>'flags' are key objectives in the ICT systems supporting critical or important functions of a financial entity that the testers try to achieve through the test;</t>
  </si>
  <si>
    <t>'sensitive information’ means information that can readily be leveraged to carry out attacks against the ICT systems of the financial entity, intellectual property, confidential business data, or personal data, that can directly or indirectly harm the financial entity and its ecosystem would it fall in the hands of malicious actors;</t>
  </si>
  <si>
    <t>'pool' means all the financial entities participating in a pooled TLPT pursuant to Article 26(4) of Regulation (EU) 2022/2554;</t>
  </si>
  <si>
    <t>'host Member State' means the host Member State in accordance with the Union sectoral law applicable to each financial entity;</t>
  </si>
  <si>
    <t>'joint TLPT' means a TLPT, other than a pooled TLPT as referred to in Article 26(4) of Regulation (EU) 2022/2554, involving several financial entities using the same ICT intra-group service provider, or belonging to the same group and sharing ICT systems.</t>
  </si>
  <si>
    <t>2 - Identification of financial entities required to perform TLPT</t>
  </si>
  <si>
    <t>TLPT authorities shall assess whether any financial entity is required to perform TLPT, taking into account the impact of those financial entities, their systemic character and their ICT risk profile, on the basis of all of the following criteria:
(a) impact-related and systemic factors:
(i) size (cross‑Member State activity and comparison with peers);
(ii) extent and nature of interconnectedness with other financial entities;
(iii) criticality/importance of services to the financial sector;
(iv) substitutability of services;
(v) complexity of business model and services;
(vi) whether part of group of systemic character sharing ICT systems.
(b) ICT risk-related factors
(i) risk profile;
(ii) threat landscape; 
(iii) degree of dependence of critical/important functions on ICT systems; 
(iv) complexity of ICT architecture;
(v) ICT services/functions supported by third-party or intra-group providers and contractual arrangements; 
(vi) outcomes of supervisory reviews on ICT maturity; 
(vii) maturity of ICT business continuity and response/recovery plans; 
(viii) maturity of detection/mitigation measures including ability to monitor, detect, analyse and respond to ICT events in real time; 
(ix) whether part of group active at Union or national level sharing ICT systems.
For the purposes of point (a)(i), the TLPT authority shall, where possible, consider:
(a) the market share position of the financial entity at Union and national level;
(b )the range of activities offered by the financial entity;
(c) the market share of the services provided by the financial entity or of the activities undertaken at Union and national level.
For the purposes of point (a)(v), the TLPT authority shall, where possible, consider:
(a) whether the financial entity operates more than one business model;
(b) the interconnectedness of different business processes and the related services.</t>
  </si>
  <si>
    <t>2 (part I)</t>
  </si>
  <si>
    <t xml:space="preserve">TLPT authorities shall require all of the following financial entities to perform TLPT, unless the assessment referred to in paragraph 1 in respect of a financial entity indicates that its impact, the financial stability concerns relating to that financial entity, or its ICT risk profile, does not justify the performance of a TLPT:
(a) credit institutions that meet any of the following conditions:
(i) they have been identified as global systemically important institutions (G-SIIs) in accordance with Article 131 of Directive 2013/36/EU of the European Parliament and of the Council(7);
(ii) they have been identified as other systemically important institutions (O-SIIs) in accordance with Article 131 of Directive 2013/36/EU;
(iii) they are part of a G-SIIs or O-SIIs;
(b) payment institutions that exceeded in each of the 2 calendar years preceding the assessment by the TLPT authority EUR 150 billion of total value of payment transactions as defined in Article 4, point (5), of Directive (EU) 2015/2366 of the European Parliament and of the Council(8);
(c) electronic money institutions that exceeded in each of the 2 calendar years preceding the assessment by the TLPT authority either EUR 150 billion of total value of payment transactions as defined in Article 4, point (5), of Directive (EU) 2015/2366 or EUR 40 billion of total value of the amount of outstanding electronic money;
(d) central securities depositories;
(e) central counterparties;
</t>
  </si>
  <si>
    <t>2 (part II)</t>
  </si>
  <si>
    <t>(f) trading venues with an electronic trading system that meet any of the following criteria:
(i) the trading venue has the highest market share in terms of turnover at national level in each of the 2 calendar years preceding the assessment by the TLPT authority in any of the following:
(1) transferable securities as defined in Article 4(1), point (44)(a), of Directive 2014/65/EU of the European Parliament and of the Council(9);
(2) transferable securities as defined in Article 4(1), point (44)(b), of Directive 2014/65/EU;
(3) derivatives as defined in Article 2(1), point (29), of Regulation (EU) No 600/2014 of the European Parliament and of the Council(10);
(4) structured finance products as defined in Article 2(1), point (28), of Regulation (EU) No 600/2014;
(5) emission allowances as referred to in Section C, point (11), of Annex I to Directive 2014/65/EU;
(ii) the trading venue has a market share in terms of turnover at Union level that exceeds 5 % in each of the 2 calendar years preceding the assessment by the TLPT authority in any of the following:
(1) shares in companies and other securities equivalent to shares in companies, partnerships or other entities, and depositary receipts in respect of shares;
(2) bonds or other forms of securitised debt, including depositary receipts in respect of such securities;
(3) derivatives as defined in Article 2(1), point (29), of Regulation (EU) No 600/2014,
(4) structured finance products as defined in Article 2(1), point (28), of Regulation (EU) No 600/2014;
(5) emission allowances as referred to in Section C, point (11), of Annex I to Directive 2014/65/EU;
(g) insurance and reinsurance undertakings that meet all the following criteria:
(i) they have a gross written premium (GWP) that exceeds EUR 1 500 000 000;
(ii) they have technical provisions that exceed EUR 10 000 000 000;
(iii) insurance undertakings that pursue only life activities or that pursue both life and non-life activities and that have total assets that exceed 3,5 % of the sum of the total assets valuated in accordance with Article 75 of Directive 2009/138/EC of the European Parliament and of the Council(11)of the insurance and reinsurance undertakings established in the Member State.</t>
  </si>
  <si>
    <t>Where more than one financial entity belonging to the same group and sharing ICT systems, or where more than one financial entity using the same ICT intra-group service provider, meet the criteria set out in paragraph 2, the TLPT authorities of those financial entities shall, in accordance with Article 16(2), decide whether the requirement to perform TLPT on an individual basis is relevant for those financial entities.
Where the TLPT authority of the parent undertaking of a group of financial entities referred to in the first subparagraph is different from the TLPT authorities of the financial entities of the group, that authority shall be consulted by the TLPT authorities of the financial entities belonging to that group on whether it is appropriate to perform TLPT on an individual basis.</t>
  </si>
  <si>
    <t>3 - TCT and TLPT Test Managers</t>
  </si>
  <si>
    <t>A TLPT authority shall assign the responsibility for coordinating TLPT-related activities to a TCT. A TCT shall be composed of test managers that are assigned to oversee an individual TLPT.</t>
  </si>
  <si>
    <t>For each test, the TLPT authority shall designate a test manager and at least one alternate.</t>
  </si>
  <si>
    <t>The test managers shall monitor whether, and ensure that, the requirements laid down in this Regulation are complied with.</t>
  </si>
  <si>
    <t>The test manager shall communicate the contact details of the TCT to the financial entity through the notification referred to in Article 9(1).</t>
  </si>
  <si>
    <t>The TLPT authority shall participate in all phases of the TLPT.</t>
  </si>
  <si>
    <t>4 - Organisational arrangements for financial entities</t>
  </si>
  <si>
    <t>Financial entities shall appoint a control team lead which shall be responsible for the day-to-day management of the TLPT and the decisions and actions of the control team.</t>
  </si>
  <si>
    <t>Financial entities shall establish organisational and procedural measures to ensure that:
(a) access to information pertaining to any planned or ongoing TLPT is limited on a need-to-know basis to the control team, the management body, the testers, the threat intelligence provider and the TLPT authority;
(b) the control team consults the test managers prior to involving any member of the blue team in a TLPT;
(c) the control team is informed of any detection of the TLPT by staff members of the financial entity or of its third-party service providers; in case of escalation of the resulting incident response, where needed, the control team contains such escalation;
(d) arrangements relating to the secrecy of the TLPT, applicable to staff of the financial entity, to the staff of the ICT third party service providers concerned, to testers and to the threat intelligence provider are in place;
(e) the control team provides any information pertaining to the TLPT to the test managers upon request;
(f) where possible, parties involved in the TLPT refer to it by code name only.</t>
  </si>
  <si>
    <t>5 - Risk management for TLPT</t>
  </si>
  <si>
    <t>During the preparation phase referred to in Article 9, the control team shall assess the risks associated with the testing of live production systems of critical or important functions of the financial entity, including potential impacts on:
(a) the financial sector;
(b) the financial stability at Union or national level.
The control team shall review those impacts throughout the testing.</t>
  </si>
  <si>
    <t>For the purposes of the risk assessment and management, the control team shall take into account at least the following types of risks related to:
(a) granting access to the threat intelligence provider and external testers, where applicable, to sensitive information on the financial entity;
(b) lack of compliance of the TLPT with Regulation (EU) 2022/2554 and with this Regulation where such lack of compliance results in a lack of the attestation referred to in Article 26(7) of Regulation (EU) 2022/2554, including where such lack of compliance is due to breaches of confidentiality on the TLPT or to a lack of ethical conduct;
(c) crisis and incident escalation;
(d) the active red team phase, including risks related to the interruption of critical activities and the corruption of data due to the activities of the testers, and its potential impacts on third parties;
(e) the blue team activity, including risks related to the interruption of critical activities and the corruption of data due to the activities of the blue team, and its potential impacts on third parties;
(f) the incomplete restoration of systems affected by the TLPT.</t>
  </si>
  <si>
    <t>6 - Risk management for pooled or joint TLPTs</t>
  </si>
  <si>
    <t>In the case of a joint TLPT or a pooled TLPT, the control team of each financial entity shall conduct its own risk assessment and establish its own risk management measures.</t>
  </si>
  <si>
    <t>The control team of the designated financial entity referred to in Article 16(3), point (b), of this Regulation, or the financial entity designated in accordance with Article 26(4) of Regulation (EU) 2022/2554, shall assess the risks relating to the involvement in the TLPT of multiple financial entities. The control teams of the involved financial entities shall cooperate with the control team of the designated financial entity to identify potential joint risks.</t>
  </si>
  <si>
    <t>7 - Selection of TLPT providers</t>
  </si>
  <si>
    <t>1 (part I)</t>
  </si>
  <si>
    <t>The control team shall take measures to manage the risks relating to the TLPT and shall in particular ensure that, for each TLPT:
(a) the threat intelligence provider and external testers provide the control team with a detailed curriculum vitaeand copies of certifications that, according to recognised market standards, are appropriate for the performance of their activities;
(b) the threat intelligence provider and external tester are duly and fully covered by proper professional indemnity insurances including against risks of misconduct and negligence;
(c) the threat intelligence provider provides at least three references from previous assignments in the context of penetration testing and red team testing;
(d) the external testers provide at least five references from previous assignments related to penetration testing and red team testing;</t>
  </si>
  <si>
    <t>1 (part II)</t>
  </si>
  <si>
    <t>(e) the staff of the threat intelligence provider assigned to the TLPT:
(i) is composed of at least a manager with at least 5 years’ experience in threat intelligence and at least one additional member with at least 2 years’ experience in threat intelligence;
(ii) display a broad range and appropriate level of professional knowledge and skills, including:
(1) intelligence gathering tactics, techniques and procedures;
(2) geopolitical, technical and sectorial knowledge;
(3) adequate communication skills to clearly present and report on the result of the engagement;
(iii) has a combined participation in at least three previous assignments in threat intelligence in the context of penetration testing and red team testing;
(iv) does not simultaneously perform any blue team tasks or other services that may present a conflict of interest with respect to the financial entity, ICT third-party service provider or an ICT intra-group service provider involved in TLPT to which they are assigned;
(v) is separated from and not reporting to staff of the same TLPT provider providing external testers for the same TLPT;</t>
  </si>
  <si>
    <t>1 (part III)</t>
  </si>
  <si>
    <t>(f) for external testers, the red team assigned to the TLPT:
(i) is composed of at least a manager, with at least 5 years of experience in penetration testing and red team testing as well as at least two additional testers, each with penetration testing and red team testing of at least 2 years;
(ii) displays a broad range and appropriate level of professional knowledge and skills, including knowledge about the business of the financial entity, reconnaissance, risk management, exploit development, physical penetration, social engineering, vulnerability analysis, as well as adequate communication skills to clearly present and report on the result of the engagement;
(iii) has a combined participation in at least five previous assignments related to penetration testing and red team testing;
(iv) is not employed by, nor provides services to, a threat intelligence provider that simultaneously performs blue team tasks for either a financial entity, an ICT third-party service provider, or an ICT intra-group service provider that is involved in the TLPT;
(v) is separated from any staff of the same TLPT provider that simultaneously provides threat-intelligence services for the same TLPT;
(g) the testers and the threat intelligence provider carry out restoration procedures at the end of testing, including secure deletion of information related to passwords, credentials, and other secret keys compromised during the TLPT, secure communication to the financial entities of the accounts compromised, secure collection, storage, management, and disposal of other data collected during testing;
(h) testers, in addition to the restoration procedures at the end of testing as referred to in point (g), carry out the following restoration procedures:
(i) command and control deactivation;
(ii) scope and date kill switches;
(iii) removal of backdoors and other malware;
(iv) potential breach notification;
(v) procedures for future back-up restoration which may concern malware or tools installed during the test;
(vi) monitoring of the blue team activities and informing the control team of any possible detections;
(i) testers and the threat intelligence provider do not perform, or participate in, any of the following activities:
(i) unauthorised destruction of equipment of the financial entity and of its ICT third-party service providers, if any;
(ii) uncontrolled modification of information and ICT assets of the financial entity and of its ICT third-party service providers, if any;
(iii) intentionally compromising the continuity of critical or important functions of the financial entity;
(iv) unauthorised inclusion of out-of-scope systems;
(v) unauthorised disclosure of test results.</t>
  </si>
  <si>
    <t>The control team shall keep record of the documentation provided by the testers and the threat intelligence providers to evidence compliance with paragraph 1, points (a) to (f).
In exceptional circumstances, financial entities may contract external testers and threat intelligence providers that do not meet one or more of the requirements set out in paragraph 1, points (a) to (f), provided that those financial entities adopt measures that are appropriate to mitigate the risks relating to the lack of compliance with such points and record those measures.</t>
  </si>
  <si>
    <t>8 - Specificities for pooled or joint TLPTs</t>
  </si>
  <si>
    <t>Unless otherwise decided by the lead TLPT authority, where several financial entities, identified in accordance with Article 16(2) or (4), are involved in a pooled or joint TLPT, each financial entity shall follow each of the steps set out in Articles 9 to 15.</t>
  </si>
  <si>
    <t>Unless otherwise provided in this Regulation, where several TLPT authorities are involved in a joint TLPT or in a pooled TLPT, as referred to in Article 16(3) or 16(5), references in Articles 9 to 15 to the ‘TLPT authority’ shall be understood as a reference to the lead TLPT authority for such pooled or joint TLPT.</t>
  </si>
  <si>
    <t>9 - Preparation phase</t>
  </si>
  <si>
    <t>A financial entity identified pursuant to Article 26, paragraph 8, third subparagraph of Regulation (EU) 2022/2554 shall initiate a TLPT following a notification from the TLPT authority that a TLPT is to be carried out.</t>
  </si>
  <si>
    <t>A financial entity shall, within 3 months from having received the notification referred to in paragraph 1, submit to the test managers all of the following TLPT initiation information:
(a) a project charter including a high-level project plan, containing the information set out in Annex I;
(b) the contact details of the control team lead;
(c) information on the intended use of internal or external testers or both, where relevant as detailed in Article 15;
(d) information on the communication channels to be used during the TLPT;
(e) the code name for the TLPT.</t>
  </si>
  <si>
    <t>Where the information referred to in paragraph 2, points (a) to (e), is complete and ensures the suitability and effective performance of the TLPT, the TLPT authority shall validate the TLPT initiation information of the financial entity and notify the financial entity thereof.</t>
  </si>
  <si>
    <t>Following the validation of the TLPT initiation information by the TLPT authority, the financial entity shall set up a control team to support the control team lead in its tasks of:
(a) specifying communications channels and processes within the control team, with the testers and the threat intelligence providers in all matters related to the TLPT;
(b) informing the management body of the financial entity about the progress of the TLPT and the associated risks;
(c) taking decisions based on subject matter expertise throughout the TLPT;
(d) executing the TLPT in compliance with this Regulation;
(e) selecting the threat intelligence provider for the TLPT;
(f) selecting the external testers, the internal testers or both;
(g) preparing the scope specification document.</t>
  </si>
  <si>
    <t>Where the TLPT authority considers that the initial composition of the control team and any subsequent changes to it are adequate for the performance of the tasks referred to in paragraph 4, the TLPT authority shall validate the control team and notify the control team lead thereof.</t>
  </si>
  <si>
    <t>The financial entity shall submit a scope specification document containing all information set out in Annex II to the test managers within 6 months from the receipt of the notification from the TLPT authority referred to in paragraph 1. The management body of the financial entity shall approve the scope specification document.</t>
  </si>
  <si>
    <t>Financial entities shall consider the following criteria for the inclusion of critical or important functions into the scope of the TLPT:
(a) the criticality or importance of the function and its possible impact on the financial sector and on financial stability at Union and national level;
(b) the importance of the function for the day-to-day business operations of the financial entity;
(c) the exchangeability of the function;
(d) the interconnectedness with other functions;
(e) the geographical location of the function;
(f) the sectoral dependence of other entities on the function;
(g) where available, threat intelligence concerning the function.</t>
  </si>
  <si>
    <t>The control team shall share the TLPT initiation information and the scope specification document with the testers and threat intelligence providers once those are contracted. The control team shall inform the testers and threat intelligence providers about the testing process to be followed.</t>
  </si>
  <si>
    <t>The financial entity shall ensure that the procurement or assignment of testers and threat intelligence providers is completed prior to the initiation of the testing phase.</t>
  </si>
  <si>
    <t>Prior to the initiation of the testing phase, the control team shall consult the test managers on the TLPT risk assessment and on the risk management measures. The control team shall review the risk assessment or the risk management measures where the TLPT authority is of the opinion that they do not adequately address the risks of the TLPT.</t>
  </si>
  <si>
    <t>The control team shall assess the compliance of threat intelligence providers and testers they consider involving in the TLPT with the requirements laid down in Article 27 of Regulation (EU) 2022/2554 and with Article 7(1) of this Regulation, and document the outcome of that assessment. The control team shall select threat intelligence providers in accordance with that assessment and with its risk management practices. Prior to contracting the selected threat intelligence providers and external testers, the control team shall provide to the test managers evidence of compliance of those threat intelligence providers and testers with the requirements laid down in Article 27 of Regulation (EU) 2022/2554 and with Article 7(1) of this Regulation. The control team shall not proceed with contracting the selected threat intelligence providers and external testers where the TLPT authority is of the opinion that the selected threat intelligence providers and external testers do not comply with the requirements laid down in Article 27 of Regulation (EU) 2022/2554, or with the requirements laid down in Article 7(1) of this Regulation or with additional requirements stemming from national security legislations in accordance with Union law, or where the financial entity does not comply with Article 7(2), first subparagraph, of this Regulation, or where the circumstances referred to in Article 7(2), second subparagraph, of this Regulation are not met.</t>
  </si>
  <si>
    <t>Where the scope specification document is complete and ensures the performance of an appropriate and effective TLPT, the TLPT authority shall approve that document and inform the control team lead thereof.</t>
  </si>
  <si>
    <t>10 - Testing phase: Threat intelligence</t>
  </si>
  <si>
    <t>Following the approval of the scope specification document by the TLPT authority, the threat intelligence provider shall analyse generic and sector-specific threat intelligence relevant for the financial entity. Where a generic threat landscape has been provided by the TLPT authority for the financial sector of a Member State, the threat intelligence provider may use that landscape as a baseline for the national threat landscape. The threat intelligence provider shall identify cyber threats and existing or potential vulnerabilities concerning the financial entity. Furthermore, the threat intelligence provider shall gather information on, and analyse concrete, actionable, and contextualised target and threat intelligence concerning the financial entity, including through consulting the control team and the test managers.</t>
  </si>
  <si>
    <t>The threat intelligence provider shall present the relevant threats and targeted threat intelligence, and propose requisite scenarios to the control team, testers and test managers. The proposed scenarios shall differ with reference to the identified threat actors and associated tactics, techniques and procedures and shall target each critical or important function in the scope of the TLPT.</t>
  </si>
  <si>
    <t>The control team lead shall select at least three scenarios to conduct the TLPT on the basis of all of the following elements:
(a) the recommendation by the threat intelligence provider and the threat-led nature of each scenario;
(b) the input provided by the test managers;
(c) the feasibility of the proposed scenarios for execution, based on the expert judgement of the testers;
(d) the size, complexity and overall risk profile of the financial entity and the nature, scale, and complexity of its services, activities, and operations.</t>
  </si>
  <si>
    <t>No more than one of the selected scenarios may be non-threat-led and may be based on a forward-looking and potentially fictive threat with high predictive, anticipative, opportunistic, or prospective value given the anticipated developments of the threat landscape concerning the financial entity.
For pooled TLPTs, without prejudice to the scenarios targeting directly the critical or important functions of the financial entities involved in the testing, at least one scenario shall include the ICT third-party services provider’s relevant underlying ICT systems, processes, and technologies supporting the critical or important functions of the financial entities in scope.
Where the test is a joint TLPT involving an ICT intra-group service provider, without prejudice to the scenarios targeting directly the critical or important functions of the financial entities involved in the test, at least one scenario shall include the ICT intragroup services provider’s relevant underlying ICT systems, processes and technologies supporting the critical or important functions of the financial entities in scope.</t>
  </si>
  <si>
    <t>The threat intelligence provider shall provide the targeted threat intelligence report to the control team, including the scenarios selected in accordance with paragraphs 3 and 4. The threat intelligence report shall contain the information set out in Annex III.</t>
  </si>
  <si>
    <t>The control team shall submit the targeted threat intelligence report to the test manager for approval. Where the targeted threat intelligence report is complete and ensures the performance of an effective TLPT, the TLPT authority shall approve the targeted threat intelligence report and inform the control team lead thereof.</t>
  </si>
  <si>
    <t>11 - Testing phase: Red Team Test</t>
  </si>
  <si>
    <t>Following approval of the targeted threat intelligence report by the TLPT authority, the testers shall prepare the red team test plan that shall contain the information set out in Annex IV. The testers shall use the scope specification document and the targeted threat intelligence report as a basis for producing the attack scenarios.</t>
  </si>
  <si>
    <t>The testers shall consult the control team, the threat intelligence provider, and the test managers on the red team test plan, including the communication, procedural and project management arrangement, the preparation and use-cases for leg-up activation, and the reporting agreements to the control team and test managers.</t>
  </si>
  <si>
    <t>Where the red team test plan is complete and ensures the performance of an effective TLPT, the control team and the TLPT authority shall approve the red team test plan and the TLPT shall inform the control team lead thereof.</t>
  </si>
  <si>
    <t>Upon approval of the red team test plan in accordance with paragraph 3, the testers shall carry out the TLPT during the active red team testing phase.</t>
  </si>
  <si>
    <t>The duration of the active red team testing phase shall be proportionate to the TLPT scope, to the scale, activity, complexity and number of the financial entities and ICT third-party or ICT intragroup service providers involved in the TLPT, and in any case shall last for at least 12 weeks. Attack scenarios may be executed in sequence or at the same time. The control team, the threat intelligence provider, the testers and the test managers shall agree on the end of the active red team testing phase.</t>
  </si>
  <si>
    <t>Subject to ensuring that the red team test plan remains complete and allows for the performance of an effective TLPT, the control team lead and the test managers shall approve any changes to the red team test plan subsequent to its approval, including to the timeline, scope, target systems or flags.</t>
  </si>
  <si>
    <t>During the entire active red team testing phase, testers shall report at least weekly to the control team and test managers on the progress made in the TLPT, and the threat intelligence provider shall remain available for consultation and additional threat intelligence when requested by the control team.</t>
  </si>
  <si>
    <t>The control team shall timely provide leg-ups designed on the basis of the red team test plan. Leg-ups may be added or adapted upon approval by the control team and the test managers.</t>
  </si>
  <si>
    <t>In the case of detection of the testing activities by any staff member of the financial entity or of its ICT third-party service providers or ICT intragroup service provider, where relevant, the control team, in consultation with the testers and without prejudice to paragraph 10, shall propose and submit measures allowing to continue the TLPT while ensuring its secrecy to the test managers for validation.</t>
  </si>
  <si>
    <t>Under exceptional circumstances triggering risks of impact on data, damage to assets, and disruption to critical or important functions, services or operations of the financial entity itself, of its ICT third-party service providers or ICT intragroup services providers, or disruptions to its counterparts or to the financial sector, the control team lead may suspend the TLPT, or, as a last resort, where the continuation of the TLPT is not otherwise possible and subject to prior validation by the TLPT authority, continue the TLPT using a limited purple teaming exercise. The duration of the limited purple teaming exercise shall be counted for the purpose of the 12-week minimum duration of the active red team testing phase referred to in paragraph 5.</t>
  </si>
  <si>
    <t>12 - Closure phase</t>
  </si>
  <si>
    <t>After active red team phase, control team lead shall inform blue team that a TLPT took place.Following the end of the active red team testing phase, the control team lead shall inform the blue team that a TLPT took place.</t>
  </si>
  <si>
    <t>Within 4 weeks from the end of the active red team testing phase, the testers shall submit to the control team a red team test report containing the information set out in Annex V.</t>
  </si>
  <si>
    <t>The control team shall provide the red team test report to the blue team and test managers without undue delay.
At the request of the test managers, the report referred to in the first subparagraph shall not contain sensitive information.</t>
  </si>
  <si>
    <t>Upon receipt of the red team test report, and no later than 10 weeks after the end of the active red team testing phase, the blue team shall submit to the control team a blue team test report containing the information set out in Annex VI. The control team shall provide the blue team test report to the testers and the test managers without undue delay.
At the request of the test managers, the report referred to in the first subparagraph shall not contain sensitive information.</t>
  </si>
  <si>
    <t>No later than 10 weeks after the end of the active red team testing phase, the blue team and the testers shall replay the offensive and defensive actions performed during the TLPT. The control team shall also conduct a purple teaming exercise on topics jointly identified by the blue team and the testers, based on vulnerabilities</t>
  </si>
  <si>
    <t>After completion of the replay and purple teaming exercises, the control team, the blue team, the testers, and threat intelligence providers shall provide feedback to each other on the TLPT process. The test managers may provide feedback.</t>
  </si>
  <si>
    <t>Once the TLPT authority has notified the control team lead that it has assessed that the blue team test report and the red team test report contain the information set out in Annexes V and VI, the financial entity shall within 8 weeks submit the report summarising the relevant findings of the TLPT to the TLPT authority, as referred to in Article 26(6) of Regulation (EU) 2022/2554, containing the elements set out in Annex VII for approval.
At the request of the TLPT authority, the report referred to in the first subparagraph shall not contain sensitive information.</t>
  </si>
  <si>
    <t>13 - Remediation plan</t>
  </si>
  <si>
    <t>Within 8 weeks from the notification referred to in Article 12(7) of this Regulation, the financial entity shall provide the remediation plans and the documentation referred to in Article 26(6) of Regulation (EU) 2022/2554 to the TLPT authority and, where different, to the financial entity’s competent authority.</t>
  </si>
  <si>
    <t>The remediation plan referred in paragraph 1 shall include, for each finding occurred in the framework of the TLPT:
(a) a description of the identified shortcomings;
(b) a description of the proposed remediation measures and of their prioritisation and expected completion, including, where relevant, measures to improve the identification, protection, detection and response capabilities;
(c) a root cause analysis;
(d) the financial entity’s staff or functions responsible for the implementation of the proposed remediation measures or improvements;
(e) the risks associated to not implementing</t>
  </si>
  <si>
    <t>14 - Attestation</t>
  </si>
  <si>
    <t>The attestation referred to in Article 26(7) of Regulation (EU) 2022/2554 shall contain the information set out in Annex VIII.</t>
  </si>
  <si>
    <t>Where several TLPT authorities have been involved in a TLPT, the lead TLPT authority shall provide the attestation referred to in Article 26(7) of Regulation (EU) 2022/2554 to the tested financial entities.</t>
  </si>
  <si>
    <t>15 - Use of internal testers</t>
  </si>
  <si>
    <t>Financial entities shall establish all of the following arrangements for the use of internal testers:
(a) the establishment and implementation of a policy for the management of internal testers in a TLPT;
(b) measures to ensure that the use of internal testers to perform a TLPT does not negatively impact the financial entity’s general defensive or resilience capabilities regarding ICT-related incidents or significantly impacts the availability of resources devoted to ICT-related tasks during a TLPT;
(c) measures to ensure that internal testers have sufficient resources and capabilities to perform a TLPT.
The policy referred to in point (a) shall:
(a) contain criteria to assess suitability, competence, potential conflicts of interest of the internal testers and specify management responsibilities in the testing process;
(b) be documented and periodically reviewed;
(c) provide that the internal testing team includes a test lead, and at least two additional members;
(d) require that all members of the test team have been employed by the financial entity or by an ICT intra-group service provider for the preceding 12 months;
(e) include provisions on training on how to perform penetration testing and red team testing of the internal testers.</t>
  </si>
  <si>
    <t>Where a TLPT authority approves the use of internal testers in accordance with Article 27(2), point (a), of Regulation (EU) 2022/2554, the TLPT authority shall consider the requirements laid down in Article 7(1) of this Regulation.</t>
  </si>
  <si>
    <t>When using internal testers, the financial entity shall ensure that such use is mentioned in the following documents:
(a) the test initiation information referred to in Article 9;
(b) the red team test report referred to in Article 12(2);
(c) the report summarising the relevant findings of the TLPT referred to in Article 26(6) of Regulation (EU) 2022/2554.</t>
  </si>
  <si>
    <t>Testers employed by an ICT intra-group service provider shall be considered as internal testers of the financial entity.</t>
  </si>
  <si>
    <t>16 - Cooperation and mutual recognition</t>
  </si>
  <si>
    <t>For the purposes of conducting a TLPT in relation to a financial entity providing services in more than one Member State, including through a branch, its TLPT authority shall:
(a) determine which TLPT authorities in host Member States shall be involved, taking into account whether one or more critical or important functions are operated in, or shared across, host Member States;
(b) inform the TLPT authorities identified in accordance with point (a) of the decision to carry out a TLPT test on the financial entity;
(c) unless otherwise agreed by the TLPT authorities, the TLPT authority of the financial entity shall lead the TLPT.
The TLPT authorities of the host Member States may, within 20 working days from the receipt of the information on a future conduct of a TLPT, either express their interest in following the TLPT as observers or assign a test manager to participate in the TLPT. The lead TLPT authority shall provide all TLPT authorities acting as observers in TLPT with the scope specification document, the test summary report, remediation plan and attestation.
The lead TLPT authority shall coordinate all participating TLPT authorities throughout the test and adopt all the decisions necessary to carry out the TLPT appropriately and effectively. The lead TLPT authority may set a maximum number of participating TLPT authorities, where the efficient conduct of the TLPT might otherwise be compromised.</t>
  </si>
  <si>
    <t>Where a financial entity uses the same ICT intra-group service provider as financial entities established in other Member States, or belongs to a group and shares ICT systems with financial entities of the same group established in other Member States, the TLPT authority of the financial entity shall contact the TLPT authorities of the other financial entities using the same ICT intra-group service provider or sharing ICT systems as part of the group and assess with them the feasibility and suitability of conducting a joint TLPT in their respect. A joint TLPT shall be preferred to an individual TLPT where it may result in reduction of costs and resources for the financial entities and for the TLPT authorities, provided that the soundness and efficacy of the testing is not prejudiced.</t>
  </si>
  <si>
    <t>For the purposes of conducting a joint TLPT:
(a) the TLPT authorities of the financial entities shall agree on which financial entity shall be designated to conduct the TLPT, considering the group structure and the efficiency of the test;
(b) the TLPT authority of the financial entity designated in accordance with point (a) shall lead the TLPT, unless otherwise agreed by the TLPT authorities of the financial entities participating in the joint TLPT;
(c) the TLPT authorities of the financial entities other than the designated financial entity to lead the joint TLPT may either express their interest in following the TLPT as observers or assign a test manager for that TLPT.
The lead TLPT authority shall coordinate all TLPT authorities involved in the joint TLPT and adopt all the decisions necessary to carry out the joint TLPT in a sound and effective way.</t>
  </si>
  <si>
    <t>Where a financial entity intends to conduct a pooled TLPT as referred to in Article 26(4) of Regulation (EU) 2022/2554 possibly involving financial entities established in other Member States, its TLPT authority shall contact the TLPT authorities of the other financial entities and assess with them the feasibility and suitability of conducting a pooled TLPT in their respect in accordance with Article 26(4) of Regulation (EU) 2022/2554.</t>
  </si>
  <si>
    <t>For the purposes of conducting a pooled TLPT as referred to in Article 26(4) of Regulation (EU) 2022/2554:
(a) the TLPT authorities of the financial entities shall agree on which financial entity shall be designated to conduct of the pooled TLPT, considering the ICT services provided by the ICT third-party service provider to the financial entities and the efficiency of the test;
(b) the TLPT authority of the financial entity designated in accordance with point (a) shall lead the TLPT, unless otherwise agreed by the TLPT authorities of the financial entities participating in the pooled TLPT;
(c) the TLPT authorities of the financial entities other than the designated financial entity to lead the pooled TLPT may either express their interest in following the TLPT as observers or assign a test manager to that TLPT.
The lead TLPT authority shall coordinate all TLPT authorities involved in the pooled TLPT and adopt all the decisions necessary to carry out the pooled TLPT in a sound and effective way.</t>
  </si>
  <si>
    <t>Where, in relation to a financial entity required to perform a TLPT, its TLPT authority differs from its competent authority as referred to in Article 46 of Regulation (EU) 2022/2554, those authorities shall share any relevant information in respect of all TLPT-related matters for the purposes of carrying out the TLPT or to carry out their duties in accordance with that Regulation.</t>
  </si>
  <si>
    <t>17 - Entry into force</t>
  </si>
  <si>
    <t>This Regulation shall enter into force on the twentieth day following publication in the Official Journal of the European Union and shall be binding in its entirety and directly applicable in all Member States.</t>
  </si>
  <si>
    <r>
      <t xml:space="preserve">Final RTS: </t>
    </r>
    <r>
      <rPr>
        <b/>
        <sz val="26"/>
        <color rgb="FF000000"/>
        <rFont val="Calibri"/>
        <family val="2"/>
        <scheme val="minor"/>
      </rPr>
      <t>on the content of the notification and reports for major incidents and significant cyber threats and determining the time limits for reporting major incidents</t>
    </r>
  </si>
  <si>
    <t>RTS/ITS article</t>
  </si>
  <si>
    <t>1. General information to be provided in initial notifications and intermediate and final reports on major ICT- related incidents</t>
  </si>
  <si>
    <t>Financial entities shall include in the initial notification, the intermediate report, and the final report, as referred to in Article 19(4) of Regulation (EU) 2022/2554, the following general information:
(a) the type of submission (initial notification, intermediate report, or final report);
(b) the name of the financial entity, its LEI code, and the type of financial entity, as referred to in Article 2(1) of Regulation (EU) 2022/2554;
(c) the name and identification code of the entity that submits the initial notification, or intermediate or final report, for the financial entity;
(d) where applicable, the names and LEI codes of all financial entities covered in the aggregated initial notification or intermediate or final report;
(e) the contact details of the persons responsible for communicating with the competent authority on the major ICT- related incident;
(f) where applicable, the identification of the parent undertaking of the group to which the financial entity belongs;
(g) where there is monetary impact, the currency the amounts are based on.</t>
  </si>
  <si>
    <t>2. Specific information to be provided in initial notifications</t>
  </si>
  <si>
    <t>Initial notifications as referred to in Article 19(4), point (a), of Regulation (EU) 2022/2554 shall contain at least all of the following specific information:
(a) the incident reference code assigned by the financial entity;
(b) the date of detection, time of detection, and classification of the incident pursuant to Article 8 of Commission Delegated Regulation (EU) 2024/1772(7);
(c) a description of the ICT-related incident;
(d) the criteria, laid down in Articles 1 to 8 of Delegated Regulation (EU) 2024/1772, on the basis of which the financial entity classified the ICT-related incident as major;
(e) the Members States that are impacted by the ICT-related incident;
(f) information on how the ICT-related incident was discovered;
(g) where available, information about the origin of the ICT-related incident;
(h) information about whether the financial entity has activated a business continuity plan;
(i) where applicable, information about the reclassification of the ICT-related incident from major to non-major;
(j) where available, any other relevant information.</t>
  </si>
  <si>
    <t>3. Specific information to be provided in intermediate reports</t>
  </si>
  <si>
    <t>Intermediate reports as referred to in Article 19(4), point (b), of Regulation (EU) 2022/2554 shall contain at least all of the following specific information:
(a) where applicable, the incident reference code provided by the competent authority;
(b) the date and time of occurrence of the ICT-related incident;
(c) where applicable, the date and time when the financial entity has recovered its regular activities;
(d) information about how the criteria laid down in Articles 1 to 8 of Delegated Regulation (EU) 2024/1772 have been fulfilled, on the basis of which the financial entity classified the ITC-related incident as major;
(e) the type of ICT-related incident;
(f) where applicable, the threats and techniques used by the threat actor;
(g) affected functional areas and business processes;
(h) affected infrastructure components supporting business processes;
(i) impact on the financial interest of clients;
(j) information about reporting about the ICT-related incident to other authorities;
(k) temporary actions or measures taken or planned to be taken by the financial entity to recover from the ICT-related incident;
(l) where applicable, information on indicators of compromise.</t>
  </si>
  <si>
    <t>4. Article Specific information to be provided in final reports</t>
  </si>
  <si>
    <t>Final reports as referred to in Article 19(4), point (c), of Regulation (EU) 2022/2554 shall contain all of the following specific information:
(a) information about the root causes of the ICT-related incident;
(b) dates and times when the ICT-related incident was resolved and the root cause(s) addressed;
(c) information on the resolution of the ICT-related incident;
(d) where applicable, information relevant for resolution authorities;
(e) information about direct and indirect costs and losses stemming from the ICT-related incident and information about financial recoveries;
(f) where applicable, information about recurring ICT-related incidents.</t>
  </si>
  <si>
    <t>5. Time limits for the initial notification, and for the intermediate and final reports</t>
  </si>
  <si>
    <t>Financial entities shall submit the initial notification and the intermediate and final reports as referred to in Article 19(4), points (a), (b) and (c), of Regulation (EU) 2022/2554 within the following time limits:
(a) for the initial report: as early as possible, but in any case, within four hours from the classification of the ICT-related incident as a major ICT-related incident and no later than 24 hours from the moment the financial entity has become aware of the ICT-related incident;
(b) for the intermediate report: at the latest within 72 hours from the submission of the initial notification, even where the status or the handling of the incident have not changed as referred to in Article 19(4), point (b), of Regulation (EU) 2022/2554. Financial entities shall submit an updated intermediate report without undue delay, and in any case when the regular activities have been recovered;
(c) for the final report: no later than one month after either the submission of the intermediate report, or, where applicable, after the latest updated intermediate report.</t>
  </si>
  <si>
    <t>Where the financial entity has not classified an ICT-related incident as major within 24 hours from the moment the financial entity has become aware of the ITC-related incident but classifies that ICT-related incident as major at a later stage, the financial entity shall submit the initial notification within four hours from the classification of the ICT-related incident as a major incident.</t>
  </si>
  <si>
    <t>Financial entities that are unable to submit the initial notification, intermediate report, or final report within the time limits set out in paragraph 1, shall inform the competent authority thereof without undue delay, but no later than the respective time limits for the submission of the notification or report, and shall explain the reasons for the delay.</t>
  </si>
  <si>
    <t>Where the time limit for the submission of an initial notification, intermediate report, or a final report falls on a weekend day or a bank holiday in the Member State of the reporting financial entity, the financial entity may submit the initial notification, intermediate or final reports by noon of the next working day.</t>
  </si>
  <si>
    <t>Paragraph 4 shall not apply for the submission of an initial notification or an intermediate report by credit institutions, central counterparties, operators of trading venues, and other financial entities identified as essential or important entities pursuant to Article 3 of Directive (EU) 2022/2555.</t>
  </si>
  <si>
    <t>Competent authorities may decide that paragraph 4 shall not apply for the submission of an initial notification or an intermediate report by financial entities, other than those referred to in paragraph 5, which are significant or have a systemic character for the financial sector at national or Union level. Competent authorities shall notify their decision to the identified financial entities. The decision of the competent authority shall only apply in respect of incidents reported after the date of notification of the decision by the competent authority to the identified financial entities.</t>
  </si>
  <si>
    <t>6. Content of the voluntary notification of significant cyber threats</t>
  </si>
  <si>
    <t xml:space="preserve">The content of the voluntary notification in relation to significant cyber threats as referred to in Article 19(2) of Regulation (EU) 2022/2554 shall cover all of the following:
(a) general information about the notifying financial entity as set out in Article 1;
(b) the date and time of detection of the significant cyber threat and any other relevant timestamps related to the significant cyber threat;
(c) a description of the significant cyber threat;
(d) information about the potential impact of the significant cyber threat on the financial entity, its clients, or financial counterparts;
(e) the classification criteria that would have triggered a major incident report laid down in Articles 1 to 8 of Delegated Regulation (EU) 2024/1772 if the cyber threat had materialised;
(f) information about the status of the significant cyber threat and any changes in the threat activity;
(g) where applicable, a description of the actions taken by the financial entity to prevent the materialisation of the significant cyber threats;
(h) information about any notification of the significant cyber threat to other financial entities or authorities;
(i) where applicable, information on indicators of compromise;
(j) where available, any other relevant information.
</t>
  </si>
  <si>
    <t>7. Entry into force</t>
  </si>
  <si>
    <t>Y (art 7 and 8 Level 1 and RTS RM) The magnitude of operations supporting is explicitely mentioned</t>
  </si>
  <si>
    <t>8.5
11.4
28.1
28.3
28.4
28.5
28.6
28.8
29.1
29.2 
3.8 (RTS TPPM)
4.1 (RTS TPPM)
10.1 (RTS TPPM)</t>
  </si>
  <si>
    <t>RC48 - De financiële instelling heeft beleidslijnen opgesteld en geïmplementeerd voor het beheer van het ICT-risico van derde aanbieders. 
- Het leidinggevend orgaan evalueert het beleid ten minste eenmaal per jaar 
(Gedelegeerde Verordening (EU) 2024/1773, Artikel 3(1)).
- Het beleid wijst duidelijk de interne verantwoordelijkheden toe voor de goedkeuring, het beheer, de controle en de documentatie van relevante contractuele overeenkomsten en zorgt ervoor dat binnen de financiële instelling passende vaardigheden, ervaring en kennis worden behouden om effectief toezicht te houden op de relevante contractuele regelingen (Gedelegeerde Verordening (EU) 2024/1773, Artikel 3(3)).
- In het beleid wordt duidelijk aangegeven welke rol of welk lid van het hoger leidinggevend personeel verantwoordelijk is voor het toezicht op deze relevante contractuele overeenkomsten. 
- In het beleid wordt gespecificeerd hoe die rol of dat lid van het hoger leidinggevend personeel met de controlefuncties samenwerkt, tenzij die/dat er deel van uitmaakt, en worden de rapportagelijnen voor het leidinggevend orgaan vastgesteld, met inbegrip van de aard van de te rapporteren informatie en de te verstrekken documenten. 
- In het beleid wordt ook de frequentie van die rapportage vastgesteld. De rapportages worden daadwerkelijk uitgebracht conform de in het beleid voorgeschreven vereisten ten aanzien van inhoud en frequentie en vervolgens inhoudelijk besproken in het leidinggevend orgaan.
 (Gedelegeerde Verordening (EU) 2024/1773, Artikel 3(5)).
RC49 - Waar de contractuele afspraken over het gebruik van ICT-diensten, ter ondersteuning van kritieke of belangrijke functies, voorzien in onderuitbesteding, beoordeelt de financiële instelling of en hoe potentiële lange of complexe ketens van onderuitbesteding van invloed kunnen zijn op hun vermogen om de gecontracteerde functies volledig te monitoren en op het vermogen van de bevoegde autoriteit om in dat verband doeltreffend toezicht uit te oefenen op de financiële instelling (Verordening (EU) 2022/2554, Artikel 29(2)). 
- Daarbij voert de financiële instelling periodiek risicobeoordelingen en due diligence onderzoeken uit volgens de vereisten van de Gedelegeerde Verordening 2025/532, Artikel 3. 
- Verder worden de beschrijving en voorwaarden waaronder ICT-diensten ter ondersteuning van een kritieke of belangrijke functie kunnen worden (onder)uitbesteed schriftelijk vastgelegd in contractuele regelingen met de derde partij dienstverlener inclusief afspraken over tijdig informeren in het geval van beoogde materiele veranderingen  (Gedelegeerde Verordening 2025/532, Artikel 4 en 5).</t>
  </si>
  <si>
    <t xml:space="preserve">* Article 4.1 of the Level 1 requirements allows proportionality to be applied to ICT risk management (Articles 5–16 and the RTS on ICT risk management). For incident management, TLPT and third‑party management, proportionality may only be applied where specifically mentioned (Article 4.2). In the framework we added a "Proportionality" column; where proportionality applies this is indicated by a "Y". This does not permit a financial institution to omit a requirement. It is the institution's responsibility to apply proportionality appropriately. We recommend documenting the choices made.
** Note: The DORA requirements outlined in the DORA control framework have been mapped against the DNB Good Practices for Information Security. For further details, please refer to Chapter 4.6 of the study report. However, it is important to note that, in addition to DORA and the DNB Good Practices for Information Security, other regulations also apply to financial institutions in the context of outsourcing. These include the Wft (Wet op het financieel toezicht), Solvency II, and the PW/WvB (Pensioenwet/Wet verplichte beroepspensioenregeling). For institutions already in compliance with these regulations, the expectation is that the gap in meeting third-party risk management requirements under DORA will be significantly smaller.
These regulations can be found here:
'- Wft article 3.18 and the provisions for the implementation of this article in BPR chapter Outsourcing of Activities, article 27 to 32: https://wetten.overheid.nl/BWBR0020420/2025-01-17#Hoofdstuk5 
'- Solvency II Directive Articles 13, 38, 41 and 49: https://eur-lex.europa.eu/legal-content/NL/TXT/?uri=CELEX:32009L0138 
'- Solvency II Regulation Articles 258 and 274: https://eur-lex.europa.eu/legal-content/NL/TXT/?uri=CELEX:32019R0981#:~:text=Gedelegeerde%20Verordening%20%28EU%29%202019%2F981%20van%20de%20Commissie%20van,herverzekeringsbedrijf%20%28Solvabiliteit%20II%29%20%28Voor%20de%20EER%20relevante%20tekst.%29 
'- Pension Act Article 34 and the Compulsory Occupational Pension Scheme Act Article 43 supplemented with Articles 12, 13 and 14 from the Decree on the Implementation of the Pension Act and the Compulsory Occupational Pension Scheme Act: https://www.dnb.nl/voor-de-sector/open-boek-toezicht/wet-regelgeving/wet-en-regelgeving-pensioenfondsen/regeling-pensioenwet-en-wet-verplichte-beroepspensioenregeling/#:~:text=De%20ministeri%C3%ABle%20Regeling%20Pensioenwet%20en%20Wet%20verplichte%20beroepspensioenregeling,uit%20het%20financi%C3%ABle%20toetsingskader%20als%20aan%20overige%20bepalingen. 
</t>
  </si>
  <si>
    <t>OTAP / DTAP Implementation</t>
  </si>
  <si>
    <t>Privilege Access Management</t>
  </si>
  <si>
    <t xml:space="preserve">The Management body shall take ultimate responsibility for effectively managing all ICT risks of the financial entity. As such, the management body periodically (e.g. annually) ensures:
- Establish policies related to the availability, authenticity, integrity, and confidentiality of data, including the policy on arrangements with ICT third-party service providers (see control 2.1).
-Define the roles, responsibilities and governance arrangements for risk management of all ICT‑related functions (including those related to those charged with governance and to ICT third‑party arrangements), including their continuous monitoring.
- Review the policy on arrangements with ICT third-party service providers and stay informed about third-party  arrangements, services provided, planned material changes regarding third- party service providers, and understand the impact of these changes on critical and important functions of the entity (including risk assessment results).  
</t>
  </si>
  <si>
    <t xml:space="preserve">A sound, comprehensive and well-documented ICT risk management framework is in place. Which as goal to address all ICT risks properly and ensure a high level of digital resilience. The reponsibility for risk management is properly assigned to a control function. 
The ICT risk management framework shall be documented and reviewed at least annually, or periodically for microenterprises, with immediate reviews triggered by major ICT-related incidents or supervisory feedback. Continuous improvement will be ensured by incorporating lessons learned from implementation, monitoring, and audits. The report of the review will be prepared according to the requirements as stated in chapter 5 (Article 27) of the RTS RM and will be made available for submission to the competent authority upon request. 
Assess new standards and relevant technology developments in the field of information security, cybersecurity and resilience on a continuous basis and make proposals on how they can strengthen the information security and cybersecurity control measures of the institution.
The framework shall explicitly address residual ICT risks that remain after the implementation of risk treatment measures by:
- Identifying and documenting all residual ICT risks.
- Assigning clear roles and responsibilities for the acceptance of residual ICT risks, especially those that exceed the institution’s established risk tolerance level.
- Maintaining an up-to-date inventory of accepted residual ICT risks, including justifications for their acceptance.
-  Conducting at least an annual review of the accepted residual ICT risks,
</t>
  </si>
  <si>
    <t>Establish comprehensive response and recovery plans encompassing short-term and long-term recovery options. These plans must thoroughly identify potential scenarios (based on current information on threats and on lessons learned from previous occurrences of business disruptions) and shall duly take into account scenarios of cyber-attacks, switchovers, degradation of critical function provision, premises failure, breakdowns in ICT assets or communication infrastructure, staff unavailability, natural disasters and the impact of climate change, pandemic situations, physical attacks, insider threats, political or social instability, and power outages. 
Additionally, these plans must incorporate alternative options in cases where primary recovery measures are impractical in the short term due to factors such as cost, risks, logistics, or unforeseen circumstances. Address potential failures of key ICT third-party service providers into the plans.</t>
  </si>
  <si>
    <t>18.1
18.2
45.1
45.2
45.3
1 (RTS IM)
2 (RTS IM)
3 (RTS IM)
4 (RTS IM)
5 (RTS IM)
6 (RTS IM)
7 (RTS IM)
8 (RTS IM)
9 (RTS IM)
10 (RTS IM)
11 (RTS IM)
12 (RTS IM)
13 (RTS IM)</t>
  </si>
  <si>
    <t xml:space="preserve">1 (RTS SCM)
2 (RTS SCM)
3.1 (RTS SCM)
3.2 (RTS SCM)
3.3 (RTS SCM)
4 (RTS SCM)
5.1 (RTS SCM)
5.2 (RTS SCM)
</t>
  </si>
  <si>
    <r>
      <rPr>
        <sz val="12"/>
        <color theme="1"/>
        <rFont val="Aptos"/>
        <family val="2"/>
      </rPr>
      <t>Establish, document and implement procedures, protocols and tools for logging of anomalies. Identify events to be logged, covering logical access, physical access, identity management, capacity management, change management, ICT operation (including system activity), and network traffic activities (including network performance). Determine the level of detail for the logs, aligning with the purpose for which the logs were created and to enable effective detection of anomalous activities. Define retention periods for logs, considering business and security objectives, the purpose of recording logs, and risk assessments.</t>
    </r>
    <r>
      <rPr>
        <sz val="12"/>
        <color rgb="FF000000"/>
        <rFont val="Aptos"/>
      </rPr>
      <t xml:space="preserve">
</t>
    </r>
    <r>
      <rPr>
        <b/>
        <sz val="12"/>
        <color rgb="FF3E70CA"/>
        <rFont val="Aptos"/>
      </rPr>
      <t>*Data reporting service providers shall, in addition, have in place systems that can effectively check trade reports for completeness, identify omissions and obvious errors, and request re-transmission of those reports.</t>
    </r>
  </si>
  <si>
    <t>Enforce usage requirements for portable and nonportable endpoint devices. Ensure that only authorized data storage media, systems, and endpoint devices are used to transfer and store data. Ensure that only authorized software is installed on endpoint devices. Implement security measures to ensure that teleworking and the use of private endpoint devices do not adversely impact the overall security of the entity. This includes having a centralized management solution to remotely manage and wipe endpoint devices, security mechanisms that cannot be modified, removed, or bypassed, and the use of removable data storage devices only when the residual ICT risk remains within predefined risk tolerance levels. Enforce security measures to allow only authorized software installation on systems and endpoint devices.</t>
  </si>
  <si>
    <t xml:space="preserve">Define a policy for encrypting data at rest, in transit, and, where applicable, in use, considering data classification and risk assessments. Specify procedures when encryption of data in use is not feasible, ensuring processing in a separate and protected environment or taking equivalent measures. Implement rules for encrypting internal network connections and traffic with external parties, aligned with data classification and risk assessments. </t>
  </si>
  <si>
    <t>Assign a unique identity to each staff member or staff of the third-party service provider accessing information and ICT assets. Implement a lifecycle management policy, procedure and process for identities, covering creation, change, recertification, temporary deactivation, and termination of user accounts. Utilize automated solutions where applicable.</t>
  </si>
  <si>
    <r>
      <t>Establish a policy, procedures and protocols including tools for the management of vulnerabilities. Conduct automated vulnerability scanning and assessments on ICT assets. For assets supporting critical or important functions, perform scans and assessments on a weekly basis. Record detected vulnerabilities, monitor their resolution status, and verify the remediation of vulnerabilities. Disclose vulnerabilities responsibly to clients/customers, financial counterparts, and the public when appropriate. Ensure thirdparty service providers report vulnerabilities related to the services they offer. This includes investigating vulnerabilities, determining root causes, and implementing appropriate solutions by the service providers.</t>
    </r>
    <r>
      <rPr>
        <sz val="12"/>
        <color rgb="FF000000"/>
        <rFont val="Aptos"/>
        <family val="2"/>
      </rPr>
      <t xml:space="preserve">
</t>
    </r>
    <r>
      <rPr>
        <b/>
        <sz val="12"/>
        <color rgb="FF3E70CA"/>
        <rFont val="Aptos"/>
        <family val="2"/>
      </rPr>
      <t>*Specific to central securities depositories and central counterparties: perform vulnerability assessments before any deployment or redeployment of new or existing applications and infrastructure components, and ICT services supporting critical or important functions.</t>
    </r>
  </si>
  <si>
    <t xml:space="preserve">Establish a policy, procedures and protocols including tools for patchmanagement processes. Identify and evaluate available ICT assets (e.g., software and hardware) patches and updates using automated tools, to the extent possible. Deploy patches to address identified vulnerabilities within predefined timelines. Prioritize the deployment of patches and other mitigation measures based on the criticality of the vulnerability and the classification and risk profile of the affected assets. Establish emergency procedures for patching and updating ICT assets. Test and deploy ICT asset patches and updates.  Set due dates  for the installation of ICT asset patches and updates, and establish escalation procedures in case the due dates  cannot be met. In cases where no patches can be applied or are available, identify and implement alternative mitigation measures within the set due dates. </t>
  </si>
  <si>
    <t>6.1
6.2
6.3
6.4
6.5
6.7
6.9
6.10
8.1
9.1
9.4
11.1
11.3
11.6
12.1
12.2
12.3
14.2
24.1
28.2
28.3
1.1 (RTS RM)
2.1 (RTS RM)
2.2 (RTS RM)
3.1 (RTS RM)
3.1 (RTS TPPM)
3.2 (RTS TPPM)
3.3 (RTS TPPM)
3.4 (RTS TPPM)
3.6 (RTS TPPM)
3.7 (RTS TPPM)
4.1 (RTS TPPM)
7.1 (RTS TPPM)
7.2 (RTS TPPM)
8.1 (RTS RM)
8.2 (RTS RM)</t>
  </si>
  <si>
    <t>Addition of Proportionality (column I)*
Addition of the DNB DORA questions (columns J &amp; K)
Small changes to 10 controls, see tab Detailed change log
Changes to several RTS tabs to reflect final RTS tekst</t>
  </si>
  <si>
    <t>22 - The institution has, as part of the safeguards ensuring the security of networks against intrusions, malware and data misuse, developed, documented and implemented network security management covering segregation and segmentation, documentation of connections and data flows, separate and dedicated networks, the identification and implementation of network access controls, encryption of network connections, network design in line with security requirements, the securing of network traffic between the internal networks and the outside world, the management and review of firewall rules and connection filters, periodical reviews of the network security to identify potential vulnerabilities implementation of a secure configuration baseline for all network assets and the hardening of network components. These also include mechanisms to detect malware related activities.
23 - Institutions have developed, documented, and implemented logging procedures, protocols and tools to enable detection of anomalous activities.</t>
  </si>
  <si>
    <t>RC22 - De financiële instelling heeft passende en proportionele maatregelen geïmplementeerd die netwerken tegen inbraken en misbruik van gegevens moet beveiligen. Hieronder vallen beveiligingsmaatregelen zoals firewalls, SIEM, (micro)netwerksegmentatie, IDS/IPS, netwerkencryptie en anti-malware oplossingen.
RC23 - De financiële instelling heeft loggingprocedures, -protocollen en -tools ontwikkeld, gedocumenteerd en geïmplementeerd om de detectie en opvolging van afwijkende activiteiten mogelijk te maken.</t>
  </si>
  <si>
    <r>
      <t xml:space="preserve">Feedback and questions can be send to:
~ Jeremy Oschmann - </t>
    </r>
    <r>
      <rPr>
        <sz val="12"/>
        <color rgb="FF1BF3F8"/>
        <rFont val="Calibri (Body)"/>
      </rPr>
      <t>joschmann@schubergphilis.com</t>
    </r>
    <r>
      <rPr>
        <sz val="12"/>
        <color theme="0"/>
        <rFont val="Calibri"/>
        <family val="2"/>
        <scheme val="minor"/>
      </rPr>
      <t xml:space="preserve">
~ Sandeep Gangaram Panday -</t>
    </r>
    <r>
      <rPr>
        <sz val="12"/>
        <color rgb="FF1BF3F8"/>
        <rFont val="Calibri (Body)"/>
      </rPr>
      <t xml:space="preserve"> sandeep@brightlyn.nl
</t>
    </r>
    <r>
      <rPr>
        <sz val="12"/>
        <color theme="0"/>
        <rFont val="Calibri"/>
        <family val="2"/>
        <scheme val="minor"/>
      </rPr>
      <t>Or contact through our LinkedIn page:</t>
    </r>
    <r>
      <rPr>
        <sz val="12"/>
        <color rgb="FF1BF3F8"/>
        <rFont val="Calibri (Body)"/>
      </rPr>
      <t xml:space="preserve"> https://www.linkedin.com/showcase/taskforce-dora  </t>
    </r>
  </si>
  <si>
    <r>
      <t xml:space="preserve">Dutch Central Bank (DNB) - 
DORA questions Bank/LSI
</t>
    </r>
    <r>
      <rPr>
        <b/>
        <sz val="10"/>
        <color theme="0"/>
        <rFont val="Aptos"/>
        <family val="2"/>
      </rPr>
      <t xml:space="preserve">Note: Questions can change and full DORA remains applicable </t>
    </r>
  </si>
  <si>
    <r>
      <t xml:space="preserve">Dutch Central Bank (DNB) - 
DORA questions P&amp;I (Pension &amp; Insurance)
</t>
    </r>
    <r>
      <rPr>
        <b/>
        <sz val="10"/>
        <color theme="0"/>
        <rFont val="Aptos"/>
        <family val="2"/>
      </rPr>
      <t xml:space="preserve">Note: Questions can change and full DORA remains applicable  
</t>
    </r>
    <r>
      <rPr>
        <b/>
        <sz val="14"/>
        <color theme="0"/>
        <rFont val="Aptos"/>
        <family val="2"/>
      </rPr>
      <t xml:space="preserve">
</t>
    </r>
    <r>
      <rPr>
        <sz val="8"/>
        <color theme="0"/>
        <rFont val="Aptos"/>
        <family val="2"/>
      </rPr>
      <t xml:space="preserve">https://www.dnb.nl/nieuws-voor-de-sector/toezicht-2025/q4/vragenlijst-sba-cyberweerbaarheid-voor-de-pensioen-en-verzekeringssector-gepubliceerd/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</si>
</sst>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93">
    <font>
      <sz val="12"/>
      <color theme="1"/>
      <name val="Calibri"/>
      <family val="2"/>
      <scheme val="minor"/>
    </font>
    <font>
      <sz val="11"/>
      <color theme="1"/>
      <name val="Calibri"/>
      <family val="2"/>
      <scheme val="minor"/>
    </font>
    <font>
      <sz val="11"/>
      <color theme="1"/>
      <name val="Calibri"/>
      <family val="2"/>
      <scheme val="minor"/>
    </font>
    <font>
      <b/>
      <sz val="12"/>
      <color theme="0"/>
      <name val="Calibri"/>
      <family val="2"/>
      <scheme val="minor"/>
    </font>
    <font>
      <b/>
      <sz val="12"/>
      <color theme="1"/>
      <name val="Calibri"/>
      <family val="2"/>
      <scheme val="minor"/>
    </font>
    <font>
      <sz val="11"/>
      <color theme="1"/>
      <name val="Calibri"/>
      <family val="2"/>
      <scheme val="minor"/>
    </font>
    <font>
      <b/>
      <sz val="14"/>
      <color theme="0"/>
      <name val="Calibri"/>
      <family val="2"/>
      <scheme val="minor"/>
    </font>
    <font>
      <sz val="8"/>
      <name val="Calibri"/>
      <family val="2"/>
      <scheme val="minor"/>
    </font>
    <font>
      <sz val="12"/>
      <color rgb="FF000000"/>
      <name val="Calibri"/>
      <family val="2"/>
      <scheme val="minor"/>
    </font>
    <font>
      <sz val="12"/>
      <color theme="1"/>
      <name val="Calibri"/>
      <family val="2"/>
      <scheme val="minor"/>
    </font>
    <font>
      <b/>
      <sz val="12"/>
      <color rgb="FF000000"/>
      <name val="Calibri"/>
      <family val="2"/>
    </font>
    <font>
      <sz val="12"/>
      <color theme="0"/>
      <name val="Calibri"/>
      <family val="2"/>
      <scheme val="minor"/>
    </font>
    <font>
      <b/>
      <sz val="16"/>
      <color theme="0"/>
      <name val="Calibri"/>
      <family val="2"/>
      <scheme val="minor"/>
    </font>
    <font>
      <b/>
      <sz val="16"/>
      <color theme="1"/>
      <name val="Calibri"/>
      <family val="2"/>
      <scheme val="minor"/>
    </font>
    <font>
      <b/>
      <sz val="16"/>
      <color rgb="FF000000"/>
      <name val="Calibri"/>
      <family val="2"/>
    </font>
    <font>
      <b/>
      <sz val="11"/>
      <color rgb="FF000000"/>
      <name val="Calibri"/>
      <family val="2"/>
    </font>
    <font>
      <sz val="16"/>
      <color theme="1"/>
      <name val="Calibri"/>
      <family val="2"/>
      <scheme val="minor"/>
    </font>
    <font>
      <b/>
      <sz val="11"/>
      <color rgb="FFFF0000"/>
      <name val="Calibri"/>
      <family val="2"/>
    </font>
    <font>
      <b/>
      <sz val="22"/>
      <color theme="0"/>
      <name val="Calibri"/>
      <family val="2"/>
      <scheme val="minor"/>
    </font>
    <font>
      <b/>
      <sz val="18"/>
      <color theme="1"/>
      <name val="Calibri"/>
      <family val="2"/>
      <scheme val="minor"/>
    </font>
    <font>
      <sz val="12"/>
      <color theme="1"/>
      <name val="Calibri (Body)"/>
    </font>
    <font>
      <b/>
      <sz val="20"/>
      <color theme="0"/>
      <name val="Calibri"/>
      <family val="2"/>
      <scheme val="minor"/>
    </font>
    <font>
      <b/>
      <sz val="26"/>
      <color theme="0"/>
      <name val="Calibri (Body)"/>
    </font>
    <font>
      <sz val="12"/>
      <color rgb="FF1BF3F8"/>
      <name val="Calibri (Body)"/>
    </font>
    <font>
      <b/>
      <i/>
      <sz val="12"/>
      <color theme="1"/>
      <name val="Calibri"/>
      <family val="2"/>
      <scheme val="minor"/>
    </font>
    <font>
      <b/>
      <i/>
      <sz val="16"/>
      <color theme="1"/>
      <name val="Calibri"/>
      <family val="2"/>
      <scheme val="minor"/>
    </font>
    <font>
      <b/>
      <i/>
      <sz val="18"/>
      <color theme="1"/>
      <name val="Calibri"/>
      <family val="2"/>
      <scheme val="minor"/>
    </font>
    <font>
      <b/>
      <i/>
      <sz val="22"/>
      <color theme="1"/>
      <name val="Calibri"/>
      <family val="2"/>
      <scheme val="minor"/>
    </font>
    <font>
      <b/>
      <i/>
      <sz val="22"/>
      <color rgb="FFFF0000"/>
      <name val="Calibri (Body)"/>
    </font>
    <font>
      <sz val="14"/>
      <color theme="1"/>
      <name val="Calibri"/>
      <family val="2"/>
      <scheme val="minor"/>
    </font>
    <font>
      <b/>
      <i/>
      <sz val="18"/>
      <color rgb="FFFF0000"/>
      <name val="Calibri (Body)"/>
    </font>
    <font>
      <i/>
      <sz val="12"/>
      <color theme="1"/>
      <name val="Calibri"/>
      <family val="2"/>
      <scheme val="minor"/>
    </font>
    <font>
      <i/>
      <sz val="10"/>
      <color theme="1"/>
      <name val="Calibri (Body)"/>
    </font>
    <font>
      <sz val="10"/>
      <color rgb="FF000000"/>
      <name val="Times New Roman"/>
      <family val="1"/>
    </font>
    <font>
      <sz val="10"/>
      <color theme="1"/>
      <name val="Calibri"/>
      <family val="2"/>
      <scheme val="minor"/>
    </font>
    <font>
      <sz val="8"/>
      <color theme="1"/>
      <name val="Calibri"/>
      <family val="2"/>
      <scheme val="minor"/>
    </font>
    <font>
      <b/>
      <sz val="14"/>
      <color theme="0"/>
      <name val="Calibri"/>
      <family val="2"/>
    </font>
    <font>
      <sz val="11"/>
      <color rgb="FF000000"/>
      <name val="Calibri"/>
      <family val="2"/>
    </font>
    <font>
      <b/>
      <sz val="36"/>
      <color theme="0"/>
      <name val="Calibri"/>
      <family val="2"/>
      <scheme val="minor"/>
    </font>
    <font>
      <sz val="11"/>
      <color theme="0"/>
      <name val="Calibri"/>
      <family val="2"/>
      <scheme val="minor"/>
    </font>
    <font>
      <i/>
      <sz val="12"/>
      <color theme="0"/>
      <name val="Calibri"/>
      <family val="2"/>
      <scheme val="minor"/>
    </font>
    <font>
      <b/>
      <sz val="11"/>
      <color rgb="FF000000"/>
      <name val="Calibri"/>
      <family val="2"/>
      <scheme val="minor"/>
    </font>
    <font>
      <sz val="11"/>
      <color rgb="FF000000"/>
      <name val="Calibri"/>
      <family val="2"/>
      <scheme val="minor"/>
    </font>
    <font>
      <b/>
      <sz val="11"/>
      <color theme="1"/>
      <name val="Calibri"/>
      <family val="2"/>
      <scheme val="minor"/>
    </font>
    <font>
      <b/>
      <sz val="10"/>
      <color theme="1"/>
      <name val="Calibri"/>
      <family val="2"/>
      <scheme val="minor"/>
    </font>
    <font>
      <b/>
      <sz val="26"/>
      <color rgb="FFFF0000"/>
      <name val="Calibri"/>
      <family val="2"/>
      <scheme val="minor"/>
    </font>
    <font>
      <b/>
      <sz val="26"/>
      <color theme="1"/>
      <name val="Calibri (Body)"/>
    </font>
    <font>
      <b/>
      <sz val="12"/>
      <color rgb="FF000000"/>
      <name val="Aptos"/>
      <family val="2"/>
    </font>
    <font>
      <sz val="12"/>
      <color rgb="FF000000"/>
      <name val="Aptos"/>
      <family val="2"/>
    </font>
    <font>
      <sz val="12"/>
      <color rgb="FF00B050"/>
      <name val="Aptos"/>
      <family val="2"/>
    </font>
    <font>
      <b/>
      <sz val="12"/>
      <color rgb="FF3E70CA"/>
      <name val="Aptos"/>
      <family val="2"/>
    </font>
    <font>
      <b/>
      <sz val="14"/>
      <color theme="0"/>
      <name val="Aptos"/>
      <family val="2"/>
    </font>
    <font>
      <b/>
      <sz val="14"/>
      <color theme="1"/>
      <name val="Aptos"/>
      <family val="2"/>
    </font>
    <font>
      <b/>
      <sz val="12"/>
      <color rgb="FFFFFFFF"/>
      <name val="Aptos"/>
      <family val="2"/>
    </font>
    <font>
      <sz val="12"/>
      <color theme="1"/>
      <name val="Aptos"/>
      <family val="2"/>
    </font>
    <font>
      <b/>
      <sz val="12"/>
      <color theme="1"/>
      <name val="Aptos"/>
      <family val="2"/>
    </font>
    <font>
      <strike/>
      <sz val="12"/>
      <color rgb="FFFF0000"/>
      <name val="Aptos"/>
      <family val="2"/>
    </font>
    <font>
      <b/>
      <sz val="12"/>
      <color rgb="FFFF0000"/>
      <name val="Aptos"/>
      <family val="2"/>
    </font>
    <font>
      <sz val="12"/>
      <color rgb="FF3E70CA"/>
      <name val="Aptos"/>
      <family val="2"/>
    </font>
    <font>
      <sz val="9"/>
      <color rgb="FF3E70CA"/>
      <name val="Aptos"/>
      <family val="2"/>
    </font>
    <font>
      <sz val="12"/>
      <name val="Aptos"/>
      <family val="2"/>
    </font>
    <font>
      <b/>
      <sz val="12"/>
      <name val="Aptos"/>
      <family val="2"/>
    </font>
    <font>
      <sz val="12"/>
      <name val="Calibri"/>
      <family val="2"/>
      <scheme val="minor"/>
    </font>
    <font>
      <sz val="12"/>
      <name val="Calibri (Body)"/>
    </font>
    <font>
      <b/>
      <sz val="26"/>
      <color rgb="FF000000"/>
      <name val="Calibri"/>
      <family val="2"/>
      <scheme val="minor"/>
    </font>
    <font>
      <b/>
      <sz val="12"/>
      <color theme="0"/>
      <name val="Aptos"/>
      <family val="2"/>
    </font>
    <font>
      <strike/>
      <sz val="12"/>
      <name val="Aptos"/>
      <family val="2"/>
    </font>
    <font>
      <sz val="12"/>
      <color rgb="FFFF0000"/>
      <name val="Aptos"/>
      <family val="2"/>
    </font>
    <font>
      <sz val="12"/>
      <color rgb="FFFF0000"/>
      <name val="Calibri"/>
      <family val="2"/>
      <scheme val="minor"/>
    </font>
    <font>
      <sz val="12"/>
      <color rgb="FF000000"/>
      <name val="Aptos"/>
    </font>
    <font>
      <b/>
      <sz val="12"/>
      <color rgb="FF000000"/>
      <name val="Aptos"/>
    </font>
    <font>
      <strike/>
      <sz val="12"/>
      <color rgb="FFFF0000"/>
      <name val="Aptos"/>
    </font>
    <font>
      <sz val="12"/>
      <color theme="1"/>
      <name val="Aptos"/>
    </font>
    <font>
      <sz val="12"/>
      <color rgb="FFFF0000"/>
      <name val="Aptos"/>
    </font>
    <font>
      <sz val="12"/>
      <name val="Aptos"/>
    </font>
    <font>
      <sz val="12"/>
      <color rgb="FF000000"/>
      <name val="Calibri"/>
      <scheme val="minor"/>
    </font>
    <font>
      <b/>
      <sz val="12"/>
      <color rgb="FF3E70CA"/>
      <name val="Aptos"/>
    </font>
    <font>
      <sz val="11"/>
      <color rgb="FF000000"/>
      <name val="Aptos Narrow"/>
      <family val="2"/>
    </font>
    <font>
      <sz val="14"/>
      <color rgb="FF000000"/>
      <name val="Calibri"/>
      <scheme val="minor"/>
    </font>
    <font>
      <sz val="14"/>
      <color rgb="FFFF9900"/>
      <name val="Calibri"/>
    </font>
    <font>
      <sz val="14"/>
      <color theme="1"/>
      <name val="Calibri"/>
    </font>
    <font>
      <b/>
      <i/>
      <sz val="12"/>
      <color rgb="FF000000"/>
      <name val="Calibri"/>
      <scheme val="minor"/>
    </font>
    <font>
      <i/>
      <sz val="12"/>
      <color rgb="FF000000"/>
      <name val="Calibri"/>
      <scheme val="minor"/>
    </font>
    <font>
      <sz val="12"/>
      <color rgb="FF000000"/>
      <name val="Calibri"/>
    </font>
    <font>
      <sz val="12"/>
      <color rgb="FF000000"/>
      <name val="Calibri"/>
      <family val="2"/>
    </font>
    <font>
      <b/>
      <sz val="26"/>
      <color rgb="FF000000"/>
      <name val="Calibri"/>
    </font>
    <font>
      <b/>
      <sz val="26"/>
      <color rgb="FFFF0000"/>
      <name val="Calibri"/>
    </font>
    <font>
      <b/>
      <sz val="8"/>
      <color rgb="FF000000"/>
      <name val="Calibri"/>
    </font>
    <font>
      <b/>
      <sz val="10"/>
      <color rgb="FF000000"/>
      <name val="Calibri"/>
      <scheme val="minor"/>
    </font>
    <font>
      <sz val="10"/>
      <color rgb="FF000000"/>
      <name val="Calibri"/>
      <scheme val="minor"/>
    </font>
    <font>
      <sz val="11"/>
      <color rgb="FF000000"/>
      <name val="Courier New"/>
      <family val="3"/>
    </font>
    <font>
      <sz val="8"/>
      <color theme="0"/>
      <name val="Aptos"/>
      <family val="2"/>
    </font>
    <font>
      <b/>
      <sz val="10"/>
      <color theme="0"/>
      <name val="Aptos"/>
      <family val="2"/>
    </font>
  </fonts>
  <fills count="36">
    <fill>
      <patternFill patternType="none"/>
    </fill>
    <fill>
      <patternFill patternType="gray125"/>
    </fill>
    <fill>
      <patternFill patternType="solid">
        <fgColor rgb="FF2C2483"/>
        <bgColor indexed="64"/>
      </patternFill>
    </fill>
    <fill>
      <patternFill patternType="solid">
        <fgColor rgb="FFFF9900"/>
        <bgColor indexed="64"/>
      </patternFill>
    </fill>
    <fill>
      <patternFill patternType="solid">
        <fgColor rgb="FF1C80EC"/>
        <bgColor indexed="64"/>
      </patternFill>
    </fill>
    <fill>
      <patternFill patternType="solid">
        <fgColor theme="4" tint="0.39997558519241921"/>
        <bgColor indexed="64"/>
      </patternFill>
    </fill>
    <fill>
      <patternFill patternType="solid">
        <fgColor rgb="FF203764"/>
        <bgColor rgb="FF000000"/>
      </patternFill>
    </fill>
    <fill>
      <patternFill patternType="solid">
        <fgColor rgb="FF305496"/>
        <bgColor rgb="FF000000"/>
      </patternFill>
    </fill>
    <fill>
      <patternFill patternType="solid">
        <fgColor rgb="FF8EA9DB"/>
        <bgColor rgb="FF000000"/>
      </patternFill>
    </fill>
    <fill>
      <patternFill patternType="solid">
        <fgColor rgb="FFB4C6E7"/>
        <bgColor rgb="FF000000"/>
      </patternFill>
    </fill>
    <fill>
      <patternFill patternType="solid">
        <fgColor rgb="FFD9E1F2"/>
        <bgColor rgb="FF000000"/>
      </patternFill>
    </fill>
    <fill>
      <patternFill patternType="solid">
        <fgColor rgb="FFACB9CA"/>
        <bgColor rgb="FF000000"/>
      </patternFill>
    </fill>
    <fill>
      <patternFill patternType="solid">
        <fgColor rgb="FF8497B0"/>
        <bgColor rgb="FF000000"/>
      </patternFill>
    </fill>
    <fill>
      <patternFill patternType="solid">
        <fgColor rgb="FF333F4F"/>
        <bgColor rgb="FF000000"/>
      </patternFill>
    </fill>
    <fill>
      <patternFill patternType="solid">
        <fgColor theme="1"/>
        <bgColor indexed="64"/>
      </patternFill>
    </fill>
    <fill>
      <patternFill patternType="solid">
        <fgColor theme="0"/>
        <bgColor indexed="64"/>
      </patternFill>
    </fill>
    <fill>
      <patternFill patternType="solid">
        <fgColor rgb="FFFFFFFF"/>
        <bgColor rgb="FF000000"/>
      </patternFill>
    </fill>
    <fill>
      <patternFill patternType="solid">
        <fgColor theme="2" tint="-0.499984740745262"/>
        <bgColor indexed="64"/>
      </patternFill>
    </fill>
    <fill>
      <patternFill patternType="solid">
        <fgColor rgb="FF292929"/>
        <bgColor indexed="64"/>
      </patternFill>
    </fill>
    <fill>
      <patternFill patternType="solid">
        <fgColor theme="4" tint="0.79998168889431442"/>
        <bgColor indexed="64"/>
      </patternFill>
    </fill>
    <fill>
      <patternFill patternType="solid">
        <fgColor rgb="FF2D59A8"/>
        <bgColor indexed="64"/>
      </patternFill>
    </fill>
    <fill>
      <patternFill patternType="solid">
        <fgColor rgb="FF1B80ED"/>
        <bgColor indexed="64"/>
      </patternFill>
    </fill>
    <fill>
      <patternFill patternType="solid">
        <fgColor theme="5" tint="0.59999389629810485"/>
        <bgColor indexed="64"/>
      </patternFill>
    </fill>
    <fill>
      <patternFill patternType="solid">
        <fgColor theme="1"/>
        <bgColor rgb="FF808080"/>
      </patternFill>
    </fill>
    <fill>
      <patternFill patternType="solid">
        <fgColor theme="7"/>
        <bgColor indexed="64"/>
      </patternFill>
    </fill>
    <fill>
      <patternFill patternType="solid">
        <fgColor rgb="FF28368D"/>
        <bgColor indexed="64"/>
      </patternFill>
    </fill>
    <fill>
      <patternFill patternType="solid">
        <fgColor rgb="FF092545"/>
        <bgColor rgb="FF000000"/>
      </patternFill>
    </fill>
    <fill>
      <patternFill patternType="solid">
        <fgColor rgb="FF0C335D"/>
        <bgColor rgb="FF000000"/>
      </patternFill>
    </fill>
    <fill>
      <patternFill patternType="solid">
        <fgColor rgb="FF124C8E"/>
        <bgColor rgb="FF000000"/>
      </patternFill>
    </fill>
    <fill>
      <patternFill patternType="solid">
        <fgColor rgb="FF1766BE"/>
        <bgColor rgb="FF000000"/>
      </patternFill>
    </fill>
    <fill>
      <patternFill patternType="solid">
        <fgColor rgb="FF1A72D4"/>
        <bgColor rgb="FF000000"/>
      </patternFill>
    </fill>
    <fill>
      <patternFill patternType="solid">
        <fgColor rgb="FF4B99F1"/>
        <bgColor rgb="FF000000"/>
      </patternFill>
    </fill>
    <fill>
      <patternFill patternType="solid">
        <fgColor rgb="FF85B9F5"/>
        <bgColor rgb="FF000000"/>
      </patternFill>
    </fill>
    <fill>
      <patternFill patternType="solid">
        <fgColor rgb="FFA5CCF8"/>
        <bgColor rgb="FF000000"/>
      </patternFill>
    </fill>
    <fill>
      <patternFill patternType="solid">
        <fgColor rgb="FFC60C30"/>
        <bgColor indexed="64"/>
      </patternFill>
    </fill>
    <fill>
      <patternFill patternType="solid">
        <fgColor rgb="FFFF9900"/>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6">
    <xf numFmtId="0" fontId="0" fillId="0" borderId="0"/>
    <xf numFmtId="0" fontId="5" fillId="0" borderId="0"/>
    <xf numFmtId="0" fontId="5" fillId="0" borderId="0"/>
    <xf numFmtId="0" fontId="33" fillId="0" borderId="0"/>
    <xf numFmtId="0" fontId="9" fillId="0" borderId="0"/>
    <xf numFmtId="9" fontId="9" fillId="0" borderId="0" applyFont="0" applyFill="0" applyBorder="0" applyAlignment="0" applyProtection="0"/>
  </cellStyleXfs>
  <cellXfs count="224">
    <xf numFmtId="0" fontId="0" fillId="0" borderId="0" xfId="0"/>
    <xf numFmtId="0" fontId="0" fillId="0" borderId="0" xfId="0" applyAlignment="1">
      <alignment horizontal="left" vertical="center"/>
    </xf>
    <xf numFmtId="0" fontId="0" fillId="0" borderId="0" xfId="0"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4" fillId="3" borderId="0" xfId="0" applyFont="1" applyFill="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6" fillId="4" borderId="1" xfId="0" applyFont="1" applyFill="1" applyBorder="1" applyAlignment="1">
      <alignment horizontal="left" vertical="center" wrapText="1"/>
    </xf>
    <xf numFmtId="0" fontId="0" fillId="0" borderId="0" xfId="0" applyAlignment="1">
      <alignment wrapText="1"/>
    </xf>
    <xf numFmtId="0" fontId="0" fillId="0" borderId="0" xfId="0" applyAlignment="1">
      <alignment horizontal="center"/>
    </xf>
    <xf numFmtId="0" fontId="8" fillId="0" borderId="1" xfId="0" applyFont="1" applyBorder="1" applyAlignment="1">
      <alignment horizontal="left" vertical="center" wrapText="1"/>
    </xf>
    <xf numFmtId="0" fontId="6" fillId="4" borderId="1"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vertical="center" wrapText="1"/>
    </xf>
    <xf numFmtId="0" fontId="0" fillId="0" borderId="1" xfId="0" applyBorder="1" applyAlignment="1">
      <alignment horizontal="center" vertical="center"/>
    </xf>
    <xf numFmtId="0" fontId="4" fillId="0" borderId="0" xfId="0" applyFont="1" applyAlignment="1">
      <alignment horizontal="left" vertical="center" wrapText="1"/>
    </xf>
    <xf numFmtId="0" fontId="0" fillId="0" borderId="0" xfId="0" applyAlignment="1">
      <alignment vertical="center" wrapText="1"/>
    </xf>
    <xf numFmtId="0" fontId="12" fillId="14" borderId="1" xfId="0" applyFont="1" applyFill="1" applyBorder="1" applyAlignment="1">
      <alignment horizontal="left" vertical="center" wrapText="1"/>
    </xf>
    <xf numFmtId="0" fontId="13" fillId="3" borderId="1" xfId="0" applyFont="1" applyFill="1" applyBorder="1" applyAlignment="1">
      <alignment vertical="center" wrapText="1"/>
    </xf>
    <xf numFmtId="0" fontId="13" fillId="3" borderId="1" xfId="0" applyFont="1" applyFill="1" applyBorder="1" applyAlignment="1">
      <alignment horizontal="left" vertical="center" wrapText="1"/>
    </xf>
    <xf numFmtId="0" fontId="13" fillId="3" borderId="1" xfId="0" applyFont="1" applyFill="1" applyBorder="1" applyAlignment="1">
      <alignment horizontal="center" vertical="center"/>
    </xf>
    <xf numFmtId="0" fontId="14" fillId="3" borderId="1" xfId="0" applyFont="1" applyFill="1" applyBorder="1" applyAlignment="1">
      <alignment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horizontal="center" vertical="center" wrapText="1"/>
    </xf>
    <xf numFmtId="0" fontId="5" fillId="15" borderId="0" xfId="2" applyFill="1"/>
    <xf numFmtId="0" fontId="0" fillId="18" borderId="0" xfId="0" applyFill="1"/>
    <xf numFmtId="0" fontId="3" fillId="18" borderId="5" xfId="0" applyFont="1" applyFill="1" applyBorder="1" applyAlignment="1">
      <alignment vertical="center" wrapText="1"/>
    </xf>
    <xf numFmtId="0" fontId="3" fillId="18" borderId="7" xfId="0" applyFont="1" applyFill="1" applyBorder="1" applyAlignment="1">
      <alignment vertical="center" wrapText="1"/>
    </xf>
    <xf numFmtId="0" fontId="11" fillId="18" borderId="5" xfId="0" applyFont="1" applyFill="1" applyBorder="1" applyAlignment="1">
      <alignment horizontal="center" vertical="center"/>
    </xf>
    <xf numFmtId="0" fontId="11" fillId="18" borderId="7" xfId="0" applyFont="1" applyFill="1" applyBorder="1" applyAlignment="1">
      <alignment horizontal="center" vertical="center"/>
    </xf>
    <xf numFmtId="0" fontId="3" fillId="18" borderId="5" xfId="0" applyFont="1" applyFill="1" applyBorder="1" applyAlignment="1">
      <alignment horizontal="center" vertical="center" wrapText="1"/>
    </xf>
    <xf numFmtId="0" fontId="3" fillId="18" borderId="7" xfId="0" applyFont="1" applyFill="1" applyBorder="1" applyAlignment="1">
      <alignment horizontal="center" vertical="center" wrapText="1"/>
    </xf>
    <xf numFmtId="0" fontId="0" fillId="0" borderId="0" xfId="0" applyAlignment="1">
      <alignment horizontal="center" wrapText="1"/>
    </xf>
    <xf numFmtId="164" fontId="3" fillId="18" borderId="5" xfId="0" applyNumberFormat="1" applyFont="1" applyFill="1" applyBorder="1" applyAlignment="1">
      <alignment horizontal="center" vertical="center" wrapText="1"/>
    </xf>
    <xf numFmtId="164" fontId="3" fillId="18" borderId="7" xfId="0" applyNumberFormat="1" applyFont="1" applyFill="1" applyBorder="1" applyAlignment="1">
      <alignment horizontal="center" vertical="center" wrapText="1"/>
    </xf>
    <xf numFmtId="0" fontId="6" fillId="4" borderId="6" xfId="0" applyFont="1" applyFill="1" applyBorder="1" applyAlignment="1">
      <alignment horizontal="left" vertical="center" wrapText="1"/>
    </xf>
    <xf numFmtId="0" fontId="6" fillId="4" borderId="6" xfId="0" applyFont="1" applyFill="1" applyBorder="1" applyAlignment="1">
      <alignment horizontal="center" vertical="center" wrapText="1"/>
    </xf>
    <xf numFmtId="0" fontId="16" fillId="3" borderId="1" xfId="0" applyFont="1" applyFill="1" applyBorder="1" applyAlignment="1">
      <alignment vertical="center" wrapText="1"/>
    </xf>
    <xf numFmtId="0" fontId="16" fillId="3" borderId="1" xfId="0" applyFont="1" applyFill="1" applyBorder="1" applyAlignment="1">
      <alignment vertical="center"/>
    </xf>
    <xf numFmtId="164" fontId="11" fillId="18" borderId="5" xfId="0" applyNumberFormat="1" applyFont="1" applyFill="1" applyBorder="1" applyAlignment="1">
      <alignment horizontal="center" vertical="center"/>
    </xf>
    <xf numFmtId="2" fontId="3" fillId="18" borderId="5" xfId="0" applyNumberFormat="1" applyFont="1" applyFill="1" applyBorder="1" applyAlignment="1">
      <alignment horizontal="center" vertical="center" wrapText="1"/>
    </xf>
    <xf numFmtId="2" fontId="3" fillId="18" borderId="7" xfId="0" applyNumberFormat="1" applyFont="1" applyFill="1" applyBorder="1" applyAlignment="1">
      <alignment horizontal="center" vertical="center" wrapText="1"/>
    </xf>
    <xf numFmtId="0" fontId="0" fillId="18" borderId="0" xfId="0" applyFill="1" applyAlignment="1">
      <alignment vertical="center"/>
    </xf>
    <xf numFmtId="14" fontId="11" fillId="18" borderId="5" xfId="0" applyNumberFormat="1" applyFont="1" applyFill="1" applyBorder="1" applyAlignment="1">
      <alignment horizontal="center" vertical="center"/>
    </xf>
    <xf numFmtId="0" fontId="3" fillId="21" borderId="5" xfId="0" applyFont="1" applyFill="1" applyBorder="1" applyAlignment="1">
      <alignment horizontal="center" vertical="center"/>
    </xf>
    <xf numFmtId="0" fontId="4" fillId="0" borderId="0" xfId="0" applyFont="1" applyAlignment="1">
      <alignment horizontal="center" vertical="center" wrapText="1"/>
    </xf>
    <xf numFmtId="0" fontId="0" fillId="0" borderId="0" xfId="0" applyAlignment="1">
      <alignment vertical="top" wrapText="1"/>
    </xf>
    <xf numFmtId="0" fontId="4" fillId="22"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xf>
    <xf numFmtId="0" fontId="25" fillId="0" borderId="0" xfId="0" applyFont="1" applyAlignment="1">
      <alignment vertical="top"/>
    </xf>
    <xf numFmtId="0" fontId="26" fillId="0" borderId="0" xfId="0" applyFont="1" applyAlignment="1">
      <alignment vertical="top"/>
    </xf>
    <xf numFmtId="0" fontId="27" fillId="0" borderId="0" xfId="0" applyFont="1" applyAlignment="1">
      <alignment vertical="top"/>
    </xf>
    <xf numFmtId="0" fontId="26" fillId="0" borderId="0" xfId="0" applyFont="1" applyAlignment="1">
      <alignment vertical="top" wrapText="1"/>
    </xf>
    <xf numFmtId="0" fontId="29" fillId="0" borderId="0" xfId="0" applyFont="1" applyAlignment="1">
      <alignment vertical="center"/>
    </xf>
    <xf numFmtId="0" fontId="4" fillId="22" borderId="1" xfId="0" applyFont="1" applyFill="1" applyBorder="1" applyAlignment="1">
      <alignment vertical="top"/>
    </xf>
    <xf numFmtId="0" fontId="31" fillId="0" borderId="1" xfId="0" applyFont="1" applyBorder="1" applyAlignment="1">
      <alignment vertical="top" wrapText="1"/>
    </xf>
    <xf numFmtId="0" fontId="31" fillId="0" borderId="1" xfId="0" applyFont="1" applyBorder="1"/>
    <xf numFmtId="0" fontId="31" fillId="0" borderId="1" xfId="0" applyFont="1" applyBorder="1" applyAlignment="1">
      <alignment wrapText="1"/>
    </xf>
    <xf numFmtId="0" fontId="20" fillId="0" borderId="1" xfId="0" applyFont="1" applyBorder="1" applyAlignment="1">
      <alignment vertical="center" wrapText="1"/>
    </xf>
    <xf numFmtId="1" fontId="12" fillId="23" borderId="1" xfId="0" applyNumberFormat="1" applyFont="1" applyFill="1" applyBorder="1" applyAlignment="1" applyProtection="1">
      <alignment horizontal="left" vertical="center"/>
      <protection locked="0"/>
    </xf>
    <xf numFmtId="0" fontId="0" fillId="0" borderId="0" xfId="0" applyAlignment="1">
      <alignment vertical="center"/>
    </xf>
    <xf numFmtId="0" fontId="4" fillId="24" borderId="1" xfId="0" applyFont="1" applyFill="1" applyBorder="1" applyAlignment="1">
      <alignment horizontal="left" vertical="center"/>
    </xf>
    <xf numFmtId="0" fontId="0" fillId="0" borderId="1" xfId="0" applyBorder="1" applyAlignment="1">
      <alignment horizontal="left" vertical="center"/>
    </xf>
    <xf numFmtId="0" fontId="0" fillId="14" borderId="1" xfId="0" applyFill="1" applyBorder="1" applyAlignment="1">
      <alignment horizontal="left" vertical="center"/>
    </xf>
    <xf numFmtId="0" fontId="0" fillId="14" borderId="1" xfId="0" applyFill="1" applyBorder="1" applyAlignment="1">
      <alignment vertical="center"/>
    </xf>
    <xf numFmtId="0" fontId="4" fillId="0" borderId="1" xfId="0" applyFont="1" applyBorder="1" applyAlignment="1">
      <alignment horizontal="left" vertical="center"/>
    </xf>
    <xf numFmtId="0" fontId="4" fillId="14" borderId="1" xfId="0" applyFont="1" applyFill="1" applyBorder="1" applyAlignment="1">
      <alignment vertical="center"/>
    </xf>
    <xf numFmtId="0" fontId="4" fillId="0" borderId="0" xfId="0" applyFont="1" applyAlignment="1">
      <alignment vertical="center"/>
    </xf>
    <xf numFmtId="0" fontId="4" fillId="0" borderId="1" xfId="0" applyFont="1" applyBorder="1" applyAlignment="1">
      <alignment vertical="center"/>
    </xf>
    <xf numFmtId="1" fontId="12" fillId="23" borderId="1" xfId="0" applyNumberFormat="1" applyFont="1" applyFill="1" applyBorder="1" applyAlignment="1" applyProtection="1">
      <alignment horizontal="left" vertical="center" wrapText="1"/>
      <protection locked="0"/>
    </xf>
    <xf numFmtId="0" fontId="0" fillId="14" borderId="1" xfId="0" applyFill="1" applyBorder="1" applyAlignment="1">
      <alignment vertical="center" wrapText="1"/>
    </xf>
    <xf numFmtId="0" fontId="0" fillId="0" borderId="1" xfId="0" applyBorder="1" applyAlignment="1">
      <alignment wrapText="1"/>
    </xf>
    <xf numFmtId="0" fontId="35" fillId="0" borderId="1" xfId="0" applyFont="1" applyBorder="1" applyAlignment="1">
      <alignment vertical="center" wrapText="1"/>
    </xf>
    <xf numFmtId="0" fontId="36" fillId="25" borderId="11" xfId="2" applyFont="1" applyFill="1" applyBorder="1" applyAlignment="1">
      <alignment horizontal="center" vertical="center"/>
    </xf>
    <xf numFmtId="0" fontId="15" fillId="16" borderId="11" xfId="2" applyFont="1" applyFill="1" applyBorder="1" applyAlignment="1">
      <alignment horizontal="center" vertical="center" wrapText="1"/>
    </xf>
    <xf numFmtId="0" fontId="15" fillId="16" borderId="11" xfId="2" applyFont="1" applyFill="1" applyBorder="1" applyAlignment="1">
      <alignment horizontal="center" vertical="center"/>
    </xf>
    <xf numFmtId="0" fontId="17" fillId="16" borderId="11" xfId="2" applyFont="1" applyFill="1" applyBorder="1" applyAlignment="1">
      <alignment horizontal="center" vertical="center" wrapText="1"/>
    </xf>
    <xf numFmtId="0" fontId="36" fillId="25" borderId="11" xfId="2" applyFont="1" applyFill="1" applyBorder="1" applyAlignment="1">
      <alignment vertical="center"/>
    </xf>
    <xf numFmtId="0" fontId="36" fillId="25" borderId="11" xfId="2" applyFont="1" applyFill="1" applyBorder="1" applyAlignment="1">
      <alignment vertical="center" wrapText="1"/>
    </xf>
    <xf numFmtId="0" fontId="37" fillId="16" borderId="11" xfId="2" applyFont="1" applyFill="1" applyBorder="1" applyAlignment="1">
      <alignment horizontal="left" vertical="center" wrapText="1"/>
    </xf>
    <xf numFmtId="0" fontId="5" fillId="15" borderId="11" xfId="2" applyFill="1" applyBorder="1" applyAlignment="1">
      <alignment vertical="center" wrapText="1"/>
    </xf>
    <xf numFmtId="0" fontId="15" fillId="16" borderId="4" xfId="2" applyFont="1" applyFill="1" applyBorder="1" applyAlignment="1">
      <alignment horizontal="center" vertical="center"/>
    </xf>
    <xf numFmtId="0" fontId="17" fillId="16" borderId="4" xfId="2" applyFont="1" applyFill="1" applyBorder="1" applyAlignment="1">
      <alignment horizontal="center" vertical="center"/>
    </xf>
    <xf numFmtId="0" fontId="36" fillId="25" borderId="13" xfId="2" applyFont="1" applyFill="1" applyBorder="1" applyAlignment="1">
      <alignment vertical="center"/>
    </xf>
    <xf numFmtId="0" fontId="9" fillId="0" borderId="0" xfId="4"/>
    <xf numFmtId="0" fontId="31" fillId="0" borderId="0" xfId="4" applyFont="1" applyAlignment="1">
      <alignment vertical="center" wrapText="1"/>
    </xf>
    <xf numFmtId="0" fontId="4" fillId="0" borderId="0" xfId="4" applyFont="1" applyAlignment="1">
      <alignment horizontal="left" vertical="center"/>
    </xf>
    <xf numFmtId="0" fontId="9" fillId="0" borderId="0" xfId="4" applyAlignment="1">
      <alignment horizontal="center"/>
    </xf>
    <xf numFmtId="0" fontId="31" fillId="0" borderId="1" xfId="4" applyFont="1" applyBorder="1" applyAlignment="1">
      <alignment vertical="center" wrapText="1"/>
    </xf>
    <xf numFmtId="0" fontId="4" fillId="0" borderId="1" xfId="4" applyFont="1" applyBorder="1" applyAlignment="1">
      <alignment horizontal="left" vertical="center" wrapText="1"/>
    </xf>
    <xf numFmtId="0" fontId="9" fillId="0" borderId="1" xfId="4" applyBorder="1" applyAlignment="1">
      <alignment horizontal="center" vertical="center" wrapText="1"/>
    </xf>
    <xf numFmtId="0" fontId="4" fillId="0" borderId="1" xfId="4" applyFont="1" applyBorder="1" applyAlignment="1">
      <alignment horizontal="left" vertical="center"/>
    </xf>
    <xf numFmtId="0" fontId="20" fillId="0" borderId="1" xfId="4" applyFont="1" applyBorder="1" applyAlignment="1">
      <alignment horizontal="center" vertical="center" wrapText="1"/>
    </xf>
    <xf numFmtId="0" fontId="6" fillId="25" borderId="1" xfId="4" applyFont="1" applyFill="1" applyBorder="1" applyAlignment="1">
      <alignment horizontal="left" vertical="center" wrapText="1"/>
    </xf>
    <xf numFmtId="0" fontId="6" fillId="4" borderId="1" xfId="4" applyFont="1" applyFill="1" applyBorder="1" applyAlignment="1">
      <alignment horizontal="left" vertical="center" wrapText="1"/>
    </xf>
    <xf numFmtId="9" fontId="11" fillId="0" borderId="0" xfId="5" applyFont="1" applyAlignment="1">
      <alignment horizontal="center"/>
    </xf>
    <xf numFmtId="0" fontId="11" fillId="0" borderId="0" xfId="4" applyFont="1" applyAlignment="1">
      <alignment horizontal="left"/>
    </xf>
    <xf numFmtId="0" fontId="11" fillId="0" borderId="0" xfId="4" applyFont="1" applyAlignment="1">
      <alignment horizontal="center"/>
    </xf>
    <xf numFmtId="0" fontId="11" fillId="0" borderId="0" xfId="4" applyFont="1"/>
    <xf numFmtId="0" fontId="40" fillId="0" borderId="0" xfId="4" applyFont="1" applyAlignment="1">
      <alignment vertical="center" wrapText="1"/>
    </xf>
    <xf numFmtId="0" fontId="3" fillId="0" borderId="0" xfId="4" applyFont="1" applyAlignment="1">
      <alignment horizontal="left" vertical="center"/>
    </xf>
    <xf numFmtId="0" fontId="39" fillId="0" borderId="0" xfId="4" applyFont="1"/>
    <xf numFmtId="9" fontId="39" fillId="0" borderId="0" xfId="5" applyFont="1"/>
    <xf numFmtId="0" fontId="42" fillId="15" borderId="11" xfId="2" applyFont="1" applyFill="1" applyBorder="1" applyAlignment="1">
      <alignment vertical="center" wrapText="1"/>
    </xf>
    <xf numFmtId="0" fontId="42" fillId="15" borderId="12" xfId="2" applyFont="1" applyFill="1" applyBorder="1" applyAlignment="1">
      <alignment vertical="center" wrapText="1"/>
    </xf>
    <xf numFmtId="0" fontId="34" fillId="0" borderId="1" xfId="0" applyFont="1" applyBorder="1" applyAlignment="1">
      <alignment vertical="center" wrapText="1"/>
    </xf>
    <xf numFmtId="0" fontId="45" fillId="0" borderId="0" xfId="0" applyFont="1"/>
    <xf numFmtId="0" fontId="0" fillId="0" borderId="0" xfId="0" applyAlignment="1">
      <alignment horizontal="left"/>
    </xf>
    <xf numFmtId="0" fontId="16" fillId="3" borderId="1" xfId="0" applyFont="1" applyFill="1" applyBorder="1" applyAlignment="1">
      <alignment horizontal="left" vertical="center"/>
    </xf>
    <xf numFmtId="0" fontId="51" fillId="4" borderId="1" xfId="0" applyFont="1" applyFill="1" applyBorder="1" applyAlignment="1">
      <alignment horizontal="left" vertical="top" wrapText="1"/>
    </xf>
    <xf numFmtId="0" fontId="52" fillId="3" borderId="1" xfId="0" applyFont="1" applyFill="1" applyBorder="1" applyAlignment="1">
      <alignment horizontal="center" vertical="top" wrapText="1"/>
    </xf>
    <xf numFmtId="0" fontId="52" fillId="19" borderId="1" xfId="0" applyFont="1" applyFill="1" applyBorder="1" applyAlignment="1">
      <alignment horizontal="center" vertical="top" wrapText="1"/>
    </xf>
    <xf numFmtId="0" fontId="52" fillId="5" borderId="1" xfId="0" applyFont="1" applyFill="1" applyBorder="1" applyAlignment="1">
      <alignment horizontal="center" vertical="top" wrapText="1"/>
    </xf>
    <xf numFmtId="0" fontId="51" fillId="20" borderId="1" xfId="0" applyFont="1" applyFill="1" applyBorder="1" applyAlignment="1">
      <alignment horizontal="center" vertical="top" wrapText="1"/>
    </xf>
    <xf numFmtId="0" fontId="51" fillId="2" borderId="1" xfId="0" applyFont="1" applyFill="1" applyBorder="1" applyAlignment="1">
      <alignment horizontal="center" vertical="top" wrapText="1"/>
    </xf>
    <xf numFmtId="0" fontId="51" fillId="21" borderId="1" xfId="0" applyFont="1" applyFill="1" applyBorder="1" applyAlignment="1">
      <alignment horizontal="center" vertical="top" wrapText="1"/>
    </xf>
    <xf numFmtId="0" fontId="51" fillId="17" borderId="1" xfId="0" applyFont="1" applyFill="1" applyBorder="1" applyAlignment="1">
      <alignment horizontal="center" vertical="top" wrapText="1"/>
    </xf>
    <xf numFmtId="0" fontId="53" fillId="6" borderId="1" xfId="0" applyFont="1" applyFill="1" applyBorder="1" applyAlignment="1">
      <alignment vertical="top" wrapText="1"/>
    </xf>
    <xf numFmtId="0" fontId="55" fillId="0" borderId="1" xfId="0" applyFont="1" applyBorder="1" applyAlignment="1">
      <alignment horizontal="left" vertical="top" wrapText="1"/>
    </xf>
    <xf numFmtId="0" fontId="47" fillId="0" borderId="1" xfId="0" applyFont="1" applyBorder="1" applyAlignment="1">
      <alignment horizontal="left" vertical="top" wrapText="1"/>
    </xf>
    <xf numFmtId="0" fontId="54" fillId="0" borderId="1" xfId="0" applyFont="1" applyBorder="1" applyAlignment="1">
      <alignment horizontal="center" vertical="top"/>
    </xf>
    <xf numFmtId="0" fontId="54" fillId="0" borderId="1" xfId="0" applyFont="1" applyBorder="1" applyAlignment="1">
      <alignment horizontal="center" vertical="top" wrapText="1"/>
    </xf>
    <xf numFmtId="0" fontId="53" fillId="7" borderId="1" xfId="0" applyFont="1" applyFill="1" applyBorder="1" applyAlignment="1">
      <alignment vertical="top" wrapText="1"/>
    </xf>
    <xf numFmtId="0" fontId="53" fillId="8" borderId="1" xfId="0" applyFont="1" applyFill="1" applyBorder="1" applyAlignment="1">
      <alignment vertical="top" wrapText="1"/>
    </xf>
    <xf numFmtId="0" fontId="47" fillId="9" borderId="1" xfId="0" applyFont="1" applyFill="1" applyBorder="1" applyAlignment="1">
      <alignment vertical="top" wrapText="1"/>
    </xf>
    <xf numFmtId="0" fontId="47" fillId="10" borderId="1" xfId="0" applyFont="1" applyFill="1" applyBorder="1" applyAlignment="1">
      <alignment vertical="top" wrapText="1"/>
    </xf>
    <xf numFmtId="0" fontId="47" fillId="11" borderId="1" xfId="0" applyFont="1" applyFill="1" applyBorder="1" applyAlignment="1">
      <alignment vertical="top" wrapText="1"/>
    </xf>
    <xf numFmtId="0" fontId="47" fillId="12" borderId="1" xfId="0" applyFont="1" applyFill="1" applyBorder="1" applyAlignment="1">
      <alignment vertical="top" wrapText="1"/>
    </xf>
    <xf numFmtId="0" fontId="53" fillId="13" borderId="1" xfId="0" applyFont="1" applyFill="1" applyBorder="1" applyAlignment="1">
      <alignment vertical="top" wrapText="1"/>
    </xf>
    <xf numFmtId="0" fontId="54" fillId="0" borderId="1" xfId="0" applyFont="1" applyBorder="1" applyAlignment="1">
      <alignment horizontal="left" vertical="top" wrapText="1"/>
    </xf>
    <xf numFmtId="0" fontId="6" fillId="4" borderId="2" xfId="0" applyFont="1" applyFill="1" applyBorder="1" applyAlignment="1">
      <alignment horizontal="center" vertical="center" wrapText="1"/>
    </xf>
    <xf numFmtId="0" fontId="48" fillId="0" borderId="1" xfId="0" applyFont="1" applyBorder="1" applyAlignment="1">
      <alignment horizontal="left" vertical="top" wrapText="1"/>
    </xf>
    <xf numFmtId="0" fontId="48" fillId="0" borderId="1" xfId="0" applyFont="1" applyBorder="1" applyAlignment="1">
      <alignment horizontal="center" vertical="top"/>
    </xf>
    <xf numFmtId="0" fontId="6" fillId="21" borderId="1" xfId="0" applyFont="1" applyFill="1" applyBorder="1" applyAlignment="1">
      <alignment horizontal="center" vertical="center" wrapText="1"/>
    </xf>
    <xf numFmtId="0" fontId="47" fillId="15" borderId="1" xfId="0" applyFont="1" applyFill="1" applyBorder="1" applyAlignment="1">
      <alignment horizontal="left" vertical="top" wrapText="1"/>
    </xf>
    <xf numFmtId="0" fontId="55" fillId="15" borderId="1" xfId="0" applyFont="1" applyFill="1" applyBorder="1" applyAlignment="1">
      <alignment horizontal="left" vertical="top" wrapText="1"/>
    </xf>
    <xf numFmtId="0" fontId="61" fillId="15" borderId="1" xfId="0" applyFont="1" applyFill="1" applyBorder="1" applyAlignment="1">
      <alignment horizontal="left" vertical="top" wrapText="1"/>
    </xf>
    <xf numFmtId="0" fontId="60" fillId="0" borderId="1" xfId="0" applyFont="1" applyBorder="1" applyAlignment="1">
      <alignment horizontal="left" vertical="top" wrapText="1"/>
    </xf>
    <xf numFmtId="0" fontId="48" fillId="0" borderId="1" xfId="0" applyFont="1" applyBorder="1" applyAlignment="1">
      <alignment horizontal="center" vertical="top" wrapText="1"/>
    </xf>
    <xf numFmtId="0" fontId="8" fillId="0" borderId="1" xfId="0" applyFont="1" applyBorder="1" applyAlignment="1">
      <alignment horizontal="left" vertical="top" wrapText="1"/>
    </xf>
    <xf numFmtId="2" fontId="4" fillId="0" borderId="1" xfId="0" applyNumberFormat="1" applyFont="1" applyBorder="1" applyAlignment="1">
      <alignment horizontal="center" vertical="center" wrapText="1"/>
    </xf>
    <xf numFmtId="0" fontId="11" fillId="18" borderId="5" xfId="0" applyFont="1" applyFill="1" applyBorder="1" applyAlignment="1">
      <alignment horizontal="center" vertical="center" wrapText="1"/>
    </xf>
    <xf numFmtId="0" fontId="10" fillId="0" borderId="3" xfId="0" applyFont="1" applyBorder="1" applyAlignment="1">
      <alignment horizontal="left" vertical="center" wrapText="1"/>
    </xf>
    <xf numFmtId="0" fontId="61" fillId="0" borderId="1" xfId="0" applyFont="1" applyBorder="1" applyAlignment="1">
      <alignment horizontal="left" vertical="top" wrapText="1"/>
    </xf>
    <xf numFmtId="0" fontId="53" fillId="26" borderId="1" xfId="0" applyFont="1" applyFill="1" applyBorder="1" applyAlignment="1">
      <alignment vertical="top" wrapText="1"/>
    </xf>
    <xf numFmtId="0" fontId="53" fillId="27" borderId="1" xfId="0" applyFont="1" applyFill="1" applyBorder="1" applyAlignment="1">
      <alignment vertical="top" wrapText="1"/>
    </xf>
    <xf numFmtId="0" fontId="53" fillId="28" borderId="1" xfId="0" applyFont="1" applyFill="1" applyBorder="1" applyAlignment="1">
      <alignment vertical="top" wrapText="1"/>
    </xf>
    <xf numFmtId="0" fontId="65" fillId="29" borderId="1" xfId="0" applyFont="1" applyFill="1" applyBorder="1" applyAlignment="1">
      <alignment vertical="top" wrapText="1"/>
    </xf>
    <xf numFmtId="0" fontId="65" fillId="30" borderId="1" xfId="0" applyFont="1" applyFill="1" applyBorder="1" applyAlignment="1">
      <alignment vertical="top" wrapText="1"/>
    </xf>
    <xf numFmtId="0" fontId="65" fillId="31" borderId="1" xfId="0" applyFont="1" applyFill="1" applyBorder="1" applyAlignment="1">
      <alignment vertical="top" wrapText="1"/>
    </xf>
    <xf numFmtId="0" fontId="65" fillId="32" borderId="1" xfId="0" applyFont="1" applyFill="1" applyBorder="1" applyAlignment="1">
      <alignment vertical="top" wrapText="1"/>
    </xf>
    <xf numFmtId="0" fontId="53" fillId="33" borderId="1" xfId="0" applyFont="1" applyFill="1" applyBorder="1" applyAlignment="1">
      <alignment vertical="top" wrapText="1"/>
    </xf>
    <xf numFmtId="0" fontId="51" fillId="34" borderId="1" xfId="0" applyFont="1" applyFill="1" applyBorder="1" applyAlignment="1">
      <alignment horizontal="left" vertical="top" wrapText="1"/>
    </xf>
    <xf numFmtId="0" fontId="60" fillId="0" borderId="1" xfId="0" applyFont="1" applyBorder="1" applyAlignment="1">
      <alignment horizontal="center" vertical="top"/>
    </xf>
    <xf numFmtId="0" fontId="54" fillId="0" borderId="10" xfId="0" applyFont="1" applyBorder="1" applyAlignment="1">
      <alignment horizontal="left" vertical="top" wrapText="1"/>
    </xf>
    <xf numFmtId="0" fontId="54" fillId="0" borderId="15" xfId="0" applyFont="1" applyBorder="1" applyAlignment="1">
      <alignment horizontal="left" vertical="top" wrapText="1"/>
    </xf>
    <xf numFmtId="0" fontId="54" fillId="0" borderId="14" xfId="0" applyFont="1" applyBorder="1" applyAlignment="1">
      <alignment horizontal="left" vertical="top" wrapText="1"/>
    </xf>
    <xf numFmtId="0" fontId="60" fillId="0" borderId="1" xfId="0" applyFont="1" applyBorder="1" applyAlignment="1">
      <alignment vertical="top" wrapText="1"/>
    </xf>
    <xf numFmtId="0" fontId="11" fillId="18" borderId="16" xfId="0" applyFont="1" applyFill="1" applyBorder="1" applyAlignment="1">
      <alignment horizontal="center" vertical="center"/>
    </xf>
    <xf numFmtId="14" fontId="11" fillId="18" borderId="18" xfId="0" applyNumberFormat="1" applyFont="1" applyFill="1" applyBorder="1" applyAlignment="1">
      <alignment horizontal="center" vertical="center"/>
    </xf>
    <xf numFmtId="0" fontId="67" fillId="0" borderId="1" xfId="0" applyFont="1" applyBorder="1" applyAlignment="1">
      <alignment horizontal="left" vertical="top" wrapText="1"/>
    </xf>
    <xf numFmtId="0" fontId="62" fillId="0" borderId="1" xfId="0" applyFont="1" applyBorder="1" applyAlignment="1">
      <alignment horizontal="left" vertical="top" wrapText="1"/>
    </xf>
    <xf numFmtId="0" fontId="54" fillId="15" borderId="1" xfId="0" applyFont="1" applyFill="1" applyBorder="1" applyAlignment="1">
      <alignment horizontal="left" vertical="top" wrapText="1"/>
    </xf>
    <xf numFmtId="0" fontId="44" fillId="0" borderId="1" xfId="0" applyFont="1"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54" fillId="0" borderId="10" xfId="0" applyFont="1" applyBorder="1" applyAlignment="1">
      <alignment vertical="top" wrapText="1"/>
    </xf>
    <xf numFmtId="0" fontId="54" fillId="0" borderId="15" xfId="0" applyFont="1" applyBorder="1" applyAlignment="1">
      <alignment vertical="top" wrapText="1"/>
    </xf>
    <xf numFmtId="0" fontId="54" fillId="0" borderId="14" xfId="0" applyFont="1" applyBorder="1" applyAlignment="1">
      <alignment vertical="top" wrapText="1"/>
    </xf>
    <xf numFmtId="0" fontId="69" fillId="0" borderId="1" xfId="0" applyFont="1" applyBorder="1" applyAlignment="1">
      <alignment horizontal="left" vertical="top" wrapText="1"/>
    </xf>
    <xf numFmtId="0" fontId="72" fillId="0" borderId="1" xfId="0" applyFont="1" applyBorder="1" applyAlignment="1">
      <alignment horizontal="left" vertical="top" wrapText="1"/>
    </xf>
    <xf numFmtId="0" fontId="74" fillId="0" borderId="1" xfId="0" applyFont="1" applyBorder="1" applyAlignment="1">
      <alignment horizontal="left" vertical="top" wrapText="1"/>
    </xf>
    <xf numFmtId="0" fontId="54" fillId="0" borderId="1" xfId="0" applyFont="1" applyBorder="1" applyAlignment="1">
      <alignment vertical="top" wrapText="1"/>
    </xf>
    <xf numFmtId="0" fontId="51" fillId="34" borderId="1" xfId="0" applyFont="1" applyFill="1" applyBorder="1" applyAlignment="1">
      <alignment vertical="top" wrapText="1"/>
    </xf>
    <xf numFmtId="0" fontId="14" fillId="35" borderId="1" xfId="0" applyFont="1" applyFill="1" applyBorder="1" applyAlignment="1">
      <alignment vertical="top"/>
    </xf>
    <xf numFmtId="0" fontId="14" fillId="35" borderId="3" xfId="0" applyFont="1" applyFill="1" applyBorder="1" applyAlignment="1">
      <alignment vertical="top"/>
    </xf>
    <xf numFmtId="0" fontId="77" fillId="0" borderId="0" xfId="0" applyFont="1" applyAlignment="1">
      <alignment vertical="top"/>
    </xf>
    <xf numFmtId="0" fontId="77" fillId="0" borderId="0" xfId="0" applyFont="1" applyAlignment="1">
      <alignment vertical="top" wrapText="1"/>
    </xf>
    <xf numFmtId="0" fontId="80" fillId="0" borderId="0" xfId="0" applyFont="1" applyAlignment="1">
      <alignment vertical="center"/>
    </xf>
    <xf numFmtId="0" fontId="82" fillId="0" borderId="1" xfId="0" applyFont="1" applyBorder="1" applyAlignment="1">
      <alignment wrapText="1"/>
    </xf>
    <xf numFmtId="0" fontId="83" fillId="0" borderId="1" xfId="0" applyFont="1" applyBorder="1" applyAlignment="1">
      <alignment horizontal="left" vertical="center" wrapText="1"/>
    </xf>
    <xf numFmtId="0" fontId="84" fillId="0" borderId="1" xfId="0" applyFont="1" applyBorder="1" applyAlignment="1">
      <alignment horizontal="left" vertical="center" wrapText="1"/>
    </xf>
    <xf numFmtId="0" fontId="2" fillId="0" borderId="0" xfId="4" applyFont="1"/>
    <xf numFmtId="0" fontId="2" fillId="0" borderId="1" xfId="0" applyFont="1" applyBorder="1" applyAlignment="1">
      <alignment vertical="center" wrapText="1"/>
    </xf>
    <xf numFmtId="0" fontId="86" fillId="0" borderId="0" xfId="0" applyFont="1"/>
    <xf numFmtId="0" fontId="89" fillId="0" borderId="1" xfId="0" applyFont="1" applyBorder="1" applyAlignment="1">
      <alignment vertical="center" wrapText="1"/>
    </xf>
    <xf numFmtId="0" fontId="90" fillId="0" borderId="0" xfId="0" applyFont="1" applyAlignment="1">
      <alignment vertical="top"/>
    </xf>
    <xf numFmtId="0" fontId="77" fillId="0" borderId="0" xfId="0" quotePrefix="1" applyFont="1" applyAlignment="1">
      <alignment vertical="top"/>
    </xf>
    <xf numFmtId="0" fontId="34" fillId="0" borderId="1" xfId="0" applyFont="1" applyBorder="1" applyAlignment="1">
      <alignment horizontal="center" vertical="center" wrapText="1"/>
    </xf>
    <xf numFmtId="0" fontId="34" fillId="0" borderId="1" xfId="0" quotePrefix="1" applyFont="1" applyBorder="1" applyAlignment="1">
      <alignment vertical="center" wrapText="1"/>
    </xf>
    <xf numFmtId="0" fontId="11" fillId="18" borderId="5" xfId="0" applyFont="1" applyFill="1" applyBorder="1" applyAlignment="1">
      <alignment horizontal="left" vertical="top"/>
    </xf>
    <xf numFmtId="0" fontId="11" fillId="18" borderId="5" xfId="0" applyFont="1" applyFill="1" applyBorder="1" applyAlignment="1">
      <alignment horizontal="left" vertical="top" wrapText="1"/>
    </xf>
    <xf numFmtId="0" fontId="21" fillId="21" borderId="5" xfId="0" applyFont="1" applyFill="1" applyBorder="1" applyAlignment="1">
      <alignment horizontal="center" vertical="center" wrapText="1"/>
    </xf>
    <xf numFmtId="0" fontId="21" fillId="21" borderId="5" xfId="0" applyFont="1" applyFill="1" applyBorder="1" applyAlignment="1">
      <alignment horizontal="center" vertical="center"/>
    </xf>
    <xf numFmtId="0" fontId="11" fillId="18" borderId="5" xfId="0" applyFont="1" applyFill="1" applyBorder="1" applyAlignment="1">
      <alignment horizontal="left" vertical="center" wrapText="1"/>
    </xf>
    <xf numFmtId="0" fontId="21" fillId="21" borderId="5" xfId="0" applyFont="1" applyFill="1" applyBorder="1" applyAlignment="1">
      <alignment horizontal="left" vertical="center"/>
    </xf>
    <xf numFmtId="0" fontId="11" fillId="18" borderId="16" xfId="0" applyFont="1" applyFill="1" applyBorder="1" applyAlignment="1">
      <alignment horizontal="left" vertical="top" wrapText="1"/>
    </xf>
    <xf numFmtId="0" fontId="11" fillId="18" borderId="17" xfId="0" applyFont="1" applyFill="1" applyBorder="1" applyAlignment="1">
      <alignment horizontal="left" vertical="top" wrapText="1"/>
    </xf>
    <xf numFmtId="0" fontId="11" fillId="18" borderId="18" xfId="0" applyFont="1" applyFill="1" applyBorder="1" applyAlignment="1">
      <alignment horizontal="left" vertical="top" wrapText="1"/>
    </xf>
    <xf numFmtId="0" fontId="72" fillId="0" borderId="1" xfId="0" applyFont="1" applyBorder="1" applyAlignment="1">
      <alignment horizontal="left" vertical="top" wrapText="1"/>
    </xf>
    <xf numFmtId="0" fontId="54" fillId="0" borderId="1" xfId="0" applyFont="1" applyBorder="1" applyAlignment="1">
      <alignment horizontal="left" vertical="top" wrapText="1"/>
    </xf>
    <xf numFmtId="0" fontId="74" fillId="0" borderId="10" xfId="0" applyFont="1" applyBorder="1" applyAlignment="1">
      <alignment horizontal="left" vertical="top" wrapText="1"/>
    </xf>
    <xf numFmtId="0" fontId="60" fillId="0" borderId="14" xfId="0" applyFont="1" applyBorder="1" applyAlignment="1">
      <alignment horizontal="left" vertical="top" wrapText="1"/>
    </xf>
    <xf numFmtId="0" fontId="60" fillId="0" borderId="10" xfId="0" applyFont="1" applyBorder="1" applyAlignment="1">
      <alignment horizontal="left" vertical="top" wrapText="1"/>
    </xf>
    <xf numFmtId="0" fontId="60" fillId="0" borderId="15" xfId="0" applyFont="1" applyBorder="1" applyAlignment="1">
      <alignment horizontal="left" vertical="top" wrapText="1"/>
    </xf>
    <xf numFmtId="0" fontId="54" fillId="0" borderId="10" xfId="0" applyFont="1" applyBorder="1" applyAlignment="1">
      <alignment horizontal="left" vertical="top" wrapText="1"/>
    </xf>
    <xf numFmtId="0" fontId="54" fillId="0" borderId="14" xfId="0" applyFont="1" applyBorder="1" applyAlignment="1">
      <alignment horizontal="left" vertical="top" wrapText="1"/>
    </xf>
    <xf numFmtId="0" fontId="74" fillId="0" borderId="14" xfId="0" applyFont="1" applyBorder="1" applyAlignment="1">
      <alignment horizontal="left" vertical="top" wrapText="1"/>
    </xf>
    <xf numFmtId="0" fontId="60" fillId="0" borderId="1" xfId="0" applyFont="1" applyBorder="1" applyAlignment="1">
      <alignment horizontal="left" vertical="top" wrapText="1"/>
    </xf>
    <xf numFmtId="0" fontId="60" fillId="0" borderId="1" xfId="0" applyFont="1" applyBorder="1" applyAlignment="1">
      <alignment vertical="top" wrapText="1"/>
    </xf>
    <xf numFmtId="0" fontId="69" fillId="0" borderId="1" xfId="0" applyFont="1" applyBorder="1" applyAlignment="1">
      <alignment horizontal="left" vertical="top" wrapText="1"/>
    </xf>
    <xf numFmtId="0" fontId="48" fillId="0" borderId="1" xfId="0" applyFont="1" applyBorder="1" applyAlignment="1">
      <alignment horizontal="left" vertical="top" wrapText="1"/>
    </xf>
    <xf numFmtId="0" fontId="54" fillId="0" borderId="15" xfId="0" applyFont="1" applyBorder="1" applyAlignment="1">
      <alignment horizontal="left" vertical="top"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36" fillId="25" borderId="11" xfId="2" applyFont="1" applyFill="1" applyBorder="1" applyAlignment="1">
      <alignment horizontal="center" vertical="center"/>
    </xf>
    <xf numFmtId="0" fontId="38" fillId="25" borderId="1" xfId="0" applyFont="1" applyFill="1" applyBorder="1" applyAlignment="1">
      <alignment horizontal="left" vertical="center"/>
    </xf>
    <xf numFmtId="0" fontId="13" fillId="3" borderId="1" xfId="0" applyFont="1" applyFill="1" applyBorder="1" applyAlignment="1">
      <alignment vertical="center" wrapText="1"/>
    </xf>
    <xf numFmtId="0" fontId="19" fillId="3" borderId="1" xfId="0" applyFont="1" applyFill="1" applyBorder="1" applyAlignment="1">
      <alignment horizontal="left"/>
    </xf>
    <xf numFmtId="0" fontId="19" fillId="3" borderId="1" xfId="0" applyFont="1" applyFill="1" applyBorder="1" applyAlignment="1">
      <alignment horizontal="center" vertical="center"/>
    </xf>
  </cellXfs>
  <cellStyles count="6">
    <cellStyle name="Normal 2" xfId="2" xr:uid="{14415A4C-C38A-A04E-B717-1400B347B337}"/>
    <cellStyle name="Normal 2 2" xfId="4" xr:uid="{9605DC5A-97CA-7942-9229-6C3B9148243B}"/>
    <cellStyle name="Normal 3" xfId="3" xr:uid="{CFB05B0E-E18B-B24B-A12F-4408107A54EF}"/>
    <cellStyle name="Per cent 2" xfId="5" xr:uid="{46989506-63CE-A848-A839-B196485D32F6}"/>
    <cellStyle name="Standaard" xfId="0" builtinId="0"/>
    <cellStyle name="Standaard 2" xfId="1" xr:uid="{354889CD-D43F-0441-A7CB-27A5A5DE1026}"/>
  </cellStyles>
  <dxfs count="9">
    <dxf>
      <font>
        <b/>
        <i val="0"/>
        <condense val="0"/>
        <extend val="0"/>
        <color rgb="FF000000"/>
      </font>
      <fill>
        <patternFill patternType="solid">
          <fgColor rgb="FFFFFFCC"/>
          <bgColor rgb="FFFFFF99"/>
        </patternFill>
      </fill>
    </dxf>
    <dxf>
      <font>
        <b/>
        <i val="0"/>
        <condense val="0"/>
        <extend val="0"/>
        <color rgb="FFFFFFFF"/>
      </font>
      <fill>
        <patternFill patternType="solid">
          <fgColor rgb="FF800000"/>
          <bgColor rgb="FF800000"/>
        </patternFill>
      </fill>
    </dxf>
    <dxf>
      <font>
        <b/>
        <i val="0"/>
        <condense val="0"/>
        <extend val="0"/>
        <color rgb="FFFFFFFF"/>
      </font>
      <fill>
        <patternFill patternType="solid">
          <fgColor rgb="FF008080"/>
          <bgColor rgb="FF339966"/>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7"/>
      </font>
    </dxf>
    <dxf>
      <font>
        <color rgb="FFFF0000"/>
      </font>
    </dxf>
    <dxf>
      <font>
        <color rgb="FF00FA00"/>
      </font>
    </dxf>
  </dxfs>
  <tableStyles count="0" defaultTableStyle="TableStyleMedium2" defaultPivotStyle="PivotStyleLight16"/>
  <colors>
    <mruColors>
      <color rgb="FFFF9900"/>
      <color rgb="FF92D050"/>
      <color rgb="FF3E70CA"/>
      <color rgb="FF1B80ED"/>
      <color rgb="FFC60C30"/>
      <color rgb="FFDAE3F3"/>
      <color rgb="FFCBEDFB"/>
      <color rgb="FF942092"/>
      <color rgb="FF28368D"/>
      <color rgb="FF2C24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GB" sz="2000"/>
              <a:t>DORA in Control Status</a:t>
            </a:r>
          </a:p>
        </c:rich>
      </c:tx>
      <c:overlay val="0"/>
      <c:spPr>
        <a:noFill/>
        <a:ln>
          <a:noFill/>
        </a:ln>
        <a:effectLst/>
      </c:spPr>
      <c:txPr>
        <a:bodyPr rot="0" spcFirstLastPara="1" vertOverflow="ellipsis" vert="horz" wrap="square" anchor="ctr" anchorCtr="1"/>
        <a:lstStyle/>
        <a:p>
          <a:pPr>
            <a:defRPr sz="20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col"/>
        <c:grouping val="clustered"/>
        <c:varyColors val="0"/>
        <c:ser>
          <c:idx val="0"/>
          <c:order val="0"/>
          <c:tx>
            <c:strRef>
              <c:f>'DORA in Control Dashboard'!$B$79</c:f>
              <c:strCache>
                <c:ptCount val="1"/>
                <c:pt idx="0">
                  <c:v>Minimal DORA Maturity</c:v>
                </c:pt>
              </c:strCache>
            </c:strRef>
          </c:tx>
          <c:spPr>
            <a:gradFill flip="none" rotWithShape="1">
              <a:gsLst>
                <a:gs pos="0">
                  <a:srgbClr val="FF9900">
                    <a:shade val="30000"/>
                    <a:satMod val="115000"/>
                  </a:srgbClr>
                </a:gs>
                <a:gs pos="50000">
                  <a:srgbClr val="FF9900">
                    <a:shade val="67500"/>
                    <a:satMod val="115000"/>
                  </a:srgbClr>
                </a:gs>
                <a:gs pos="100000">
                  <a:srgbClr val="FF9900">
                    <a:shade val="100000"/>
                    <a:satMod val="115000"/>
                  </a:srgbClr>
                </a:gs>
              </a:gsLst>
              <a:lin ang="5400000" scaled="1"/>
              <a:tileRect/>
            </a:gradFill>
            <a:ln>
              <a:noFill/>
            </a:ln>
            <a:effectLst>
              <a:outerShdw blurRad="57150" dist="19050" dir="5400000" algn="ctr" rotWithShape="0">
                <a:srgbClr val="000000">
                  <a:alpha val="63000"/>
                </a:srgbClr>
              </a:outerShdw>
            </a:effectLst>
          </c:spPr>
          <c:invertIfNegative val="0"/>
          <c:cat>
            <c:strRef>
              <c:f>'DORA in Control Dashboard'!$C$78:$J$78</c:f>
              <c:strCache>
                <c:ptCount val="8"/>
                <c:pt idx="0">
                  <c:v>GRM</c:v>
                </c:pt>
                <c:pt idx="1">
                  <c:v>OM</c:v>
                </c:pt>
                <c:pt idx="2">
                  <c:v>CM</c:v>
                </c:pt>
                <c:pt idx="3">
                  <c:v>IM</c:v>
                </c:pt>
                <c:pt idx="4">
                  <c:v>SSD</c:v>
                </c:pt>
                <c:pt idx="5">
                  <c:v>TPRM</c:v>
                </c:pt>
                <c:pt idx="6">
                  <c:v>RT</c:v>
                </c:pt>
                <c:pt idx="7">
                  <c:v>SM</c:v>
                </c:pt>
              </c:strCache>
            </c:strRef>
          </c:cat>
          <c:val>
            <c:numRef>
              <c:f>'DORA in Control Dashboard'!$C$79:$J$79</c:f>
              <c:numCache>
                <c:formatCode>0.000</c:formatCode>
                <c:ptCount val="8"/>
                <c:pt idx="0">
                  <c:v>3</c:v>
                </c:pt>
                <c:pt idx="1">
                  <c:v>3</c:v>
                </c:pt>
                <c:pt idx="2">
                  <c:v>3</c:v>
                </c:pt>
                <c:pt idx="3">
                  <c:v>3</c:v>
                </c:pt>
                <c:pt idx="4">
                  <c:v>3</c:v>
                </c:pt>
                <c:pt idx="5">
                  <c:v>3</c:v>
                </c:pt>
                <c:pt idx="6">
                  <c:v>3</c:v>
                </c:pt>
                <c:pt idx="7">
                  <c:v>3</c:v>
                </c:pt>
              </c:numCache>
            </c:numRef>
          </c:val>
          <c:extLst>
            <c:ext xmlns:c16="http://schemas.microsoft.com/office/drawing/2014/chart" uri="{C3380CC4-5D6E-409C-BE32-E72D297353CC}">
              <c16:uniqueId val="{00000004-A259-459D-8B5E-6DC79DE848CF}"/>
            </c:ext>
          </c:extLst>
        </c:ser>
        <c:ser>
          <c:idx val="1"/>
          <c:order val="1"/>
          <c:tx>
            <c:strRef>
              <c:f>'DORA in Control Dashboard'!$B$80</c:f>
              <c:strCache>
                <c:ptCount val="1"/>
                <c:pt idx="0">
                  <c:v>Q1 Maturity</c:v>
                </c:pt>
              </c:strCache>
            </c:strRef>
          </c:tx>
          <c:spPr>
            <a:solidFill>
              <a:schemeClr val="accent1">
                <a:lumMod val="20000"/>
                <a:lumOff val="80000"/>
              </a:schemeClr>
            </a:solidFill>
            <a:ln>
              <a:noFill/>
            </a:ln>
            <a:effectLst>
              <a:outerShdw blurRad="57150" dist="19050" dir="5400000" algn="ctr" rotWithShape="0">
                <a:srgbClr val="000000">
                  <a:alpha val="63000"/>
                </a:srgbClr>
              </a:outerShdw>
            </a:effectLst>
          </c:spPr>
          <c:invertIfNegative val="0"/>
          <c:cat>
            <c:strRef>
              <c:f>'DORA in Control Dashboard'!$C$78:$J$78</c:f>
              <c:strCache>
                <c:ptCount val="8"/>
                <c:pt idx="0">
                  <c:v>GRM</c:v>
                </c:pt>
                <c:pt idx="1">
                  <c:v>OM</c:v>
                </c:pt>
                <c:pt idx="2">
                  <c:v>CM</c:v>
                </c:pt>
                <c:pt idx="3">
                  <c:v>IM</c:v>
                </c:pt>
                <c:pt idx="4">
                  <c:v>SSD</c:v>
                </c:pt>
                <c:pt idx="5">
                  <c:v>TPRM</c:v>
                </c:pt>
                <c:pt idx="6">
                  <c:v>RT</c:v>
                </c:pt>
                <c:pt idx="7">
                  <c:v>SM</c:v>
                </c:pt>
              </c:strCache>
            </c:strRef>
          </c:cat>
          <c:val>
            <c:numRef>
              <c:f>'DORA in Control Dashboard'!$C$80:$J$80</c:f>
              <c:numCache>
                <c:formatCode>0.000</c:formatCode>
                <c:ptCount val="8"/>
                <c:pt idx="0">
                  <c:v>1.5</c:v>
                </c:pt>
                <c:pt idx="1">
                  <c:v>1.5454545454545454</c:v>
                </c:pt>
                <c:pt idx="2">
                  <c:v>2</c:v>
                </c:pt>
                <c:pt idx="3">
                  <c:v>1.8</c:v>
                </c:pt>
                <c:pt idx="4">
                  <c:v>2.1666666666666665</c:v>
                </c:pt>
                <c:pt idx="5">
                  <c:v>2.1578947368421053</c:v>
                </c:pt>
                <c:pt idx="6">
                  <c:v>1</c:v>
                </c:pt>
                <c:pt idx="7">
                  <c:v>2.1666666666666665</c:v>
                </c:pt>
              </c:numCache>
            </c:numRef>
          </c:val>
          <c:extLst>
            <c:ext xmlns:c16="http://schemas.microsoft.com/office/drawing/2014/chart" uri="{C3380CC4-5D6E-409C-BE32-E72D297353CC}">
              <c16:uniqueId val="{00000010-FAC6-B643-A163-79E275ED35BA}"/>
            </c:ext>
          </c:extLst>
        </c:ser>
        <c:ser>
          <c:idx val="2"/>
          <c:order val="2"/>
          <c:tx>
            <c:strRef>
              <c:f>'DORA in Control Dashboard'!$B$81</c:f>
              <c:strCache>
                <c:ptCount val="1"/>
                <c:pt idx="0">
                  <c:v>Q2 Maturity</c:v>
                </c:pt>
              </c:strCache>
            </c:strRef>
          </c:tx>
          <c:spPr>
            <a:solidFill>
              <a:schemeClr val="accent1">
                <a:lumMod val="60000"/>
                <a:lumOff val="40000"/>
              </a:schemeClr>
            </a:solidFill>
            <a:ln>
              <a:noFill/>
            </a:ln>
            <a:effectLst>
              <a:outerShdw blurRad="57150" dist="19050" dir="5400000" algn="ctr" rotWithShape="0">
                <a:srgbClr val="000000">
                  <a:alpha val="63000"/>
                </a:srgbClr>
              </a:outerShdw>
            </a:effectLst>
          </c:spPr>
          <c:invertIfNegative val="0"/>
          <c:cat>
            <c:strRef>
              <c:f>'DORA in Control Dashboard'!$C$78:$J$78</c:f>
              <c:strCache>
                <c:ptCount val="8"/>
                <c:pt idx="0">
                  <c:v>GRM</c:v>
                </c:pt>
                <c:pt idx="1">
                  <c:v>OM</c:v>
                </c:pt>
                <c:pt idx="2">
                  <c:v>CM</c:v>
                </c:pt>
                <c:pt idx="3">
                  <c:v>IM</c:v>
                </c:pt>
                <c:pt idx="4">
                  <c:v>SSD</c:v>
                </c:pt>
                <c:pt idx="5">
                  <c:v>TPRM</c:v>
                </c:pt>
                <c:pt idx="6">
                  <c:v>RT</c:v>
                </c:pt>
                <c:pt idx="7">
                  <c:v>SM</c:v>
                </c:pt>
              </c:strCache>
            </c:strRef>
          </c:cat>
          <c:val>
            <c:numRef>
              <c:f>'DORA in Control Dashboard'!$C$81:$J$81</c:f>
              <c:numCache>
                <c:formatCode>0.000</c:formatCode>
                <c:ptCount val="8"/>
                <c:pt idx="0">
                  <c:v>1.8333333333333333</c:v>
                </c:pt>
                <c:pt idx="1">
                  <c:v>3.0909090909090908</c:v>
                </c:pt>
                <c:pt idx="2">
                  <c:v>3.125</c:v>
                </c:pt>
                <c:pt idx="3">
                  <c:v>3</c:v>
                </c:pt>
                <c:pt idx="4">
                  <c:v>2.3333333333333335</c:v>
                </c:pt>
                <c:pt idx="5">
                  <c:v>2.3157894736842106</c:v>
                </c:pt>
                <c:pt idx="6">
                  <c:v>2.4</c:v>
                </c:pt>
                <c:pt idx="7">
                  <c:v>2.875</c:v>
                </c:pt>
              </c:numCache>
            </c:numRef>
          </c:val>
          <c:extLst>
            <c:ext xmlns:c16="http://schemas.microsoft.com/office/drawing/2014/chart" uri="{C3380CC4-5D6E-409C-BE32-E72D297353CC}">
              <c16:uniqueId val="{00000011-FAC6-B643-A163-79E275ED35BA}"/>
            </c:ext>
          </c:extLst>
        </c:ser>
        <c:ser>
          <c:idx val="3"/>
          <c:order val="3"/>
          <c:tx>
            <c:strRef>
              <c:f>'DORA in Control Dashboard'!$B$82</c:f>
              <c:strCache>
                <c:ptCount val="1"/>
                <c:pt idx="0">
                  <c:v>Q3 Maturity</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cat>
            <c:strRef>
              <c:f>'DORA in Control Dashboard'!$C$78:$J$78</c:f>
              <c:strCache>
                <c:ptCount val="8"/>
                <c:pt idx="0">
                  <c:v>GRM</c:v>
                </c:pt>
                <c:pt idx="1">
                  <c:v>OM</c:v>
                </c:pt>
                <c:pt idx="2">
                  <c:v>CM</c:v>
                </c:pt>
                <c:pt idx="3">
                  <c:v>IM</c:v>
                </c:pt>
                <c:pt idx="4">
                  <c:v>SSD</c:v>
                </c:pt>
                <c:pt idx="5">
                  <c:v>TPRM</c:v>
                </c:pt>
                <c:pt idx="6">
                  <c:v>RT</c:v>
                </c:pt>
                <c:pt idx="7">
                  <c:v>SM</c:v>
                </c:pt>
              </c:strCache>
            </c:strRef>
          </c:cat>
          <c:val>
            <c:numRef>
              <c:f>'DORA in Control Dashboard'!$C$82:$J$82</c:f>
              <c:numCache>
                <c:formatCode>0.000</c:formatCode>
                <c:ptCount val="8"/>
                <c:pt idx="0">
                  <c:v>2.5</c:v>
                </c:pt>
                <c:pt idx="1">
                  <c:v>3.6363636363636362</c:v>
                </c:pt>
                <c:pt idx="2">
                  <c:v>3.625</c:v>
                </c:pt>
                <c:pt idx="3">
                  <c:v>3</c:v>
                </c:pt>
                <c:pt idx="4">
                  <c:v>2.5</c:v>
                </c:pt>
                <c:pt idx="5">
                  <c:v>2.3157894736842106</c:v>
                </c:pt>
                <c:pt idx="6">
                  <c:v>2.4</c:v>
                </c:pt>
                <c:pt idx="7">
                  <c:v>3.0416666666666665</c:v>
                </c:pt>
              </c:numCache>
            </c:numRef>
          </c:val>
          <c:extLst>
            <c:ext xmlns:c16="http://schemas.microsoft.com/office/drawing/2014/chart" uri="{C3380CC4-5D6E-409C-BE32-E72D297353CC}">
              <c16:uniqueId val="{00000012-FAC6-B643-A163-79E275ED35BA}"/>
            </c:ext>
          </c:extLst>
        </c:ser>
        <c:ser>
          <c:idx val="4"/>
          <c:order val="4"/>
          <c:tx>
            <c:strRef>
              <c:f>'DORA in Control Dashboard'!$B$83</c:f>
              <c:strCache>
                <c:ptCount val="1"/>
                <c:pt idx="0">
                  <c:v>Q4 Maturity</c:v>
                </c:pt>
              </c:strCache>
            </c:strRef>
          </c:tx>
          <c:spPr>
            <a:solidFill>
              <a:srgbClr val="2C2483"/>
            </a:solidFill>
            <a:ln>
              <a:noFill/>
            </a:ln>
            <a:effectLst>
              <a:outerShdw blurRad="57150" dist="19050" dir="5400000" algn="ctr" rotWithShape="0">
                <a:srgbClr val="000000">
                  <a:alpha val="63000"/>
                </a:srgbClr>
              </a:outerShdw>
            </a:effectLst>
          </c:spPr>
          <c:invertIfNegative val="0"/>
          <c:cat>
            <c:strRef>
              <c:f>'DORA in Control Dashboard'!$C$78:$J$78</c:f>
              <c:strCache>
                <c:ptCount val="8"/>
                <c:pt idx="0">
                  <c:v>GRM</c:v>
                </c:pt>
                <c:pt idx="1">
                  <c:v>OM</c:v>
                </c:pt>
                <c:pt idx="2">
                  <c:v>CM</c:v>
                </c:pt>
                <c:pt idx="3">
                  <c:v>IM</c:v>
                </c:pt>
                <c:pt idx="4">
                  <c:v>SSD</c:v>
                </c:pt>
                <c:pt idx="5">
                  <c:v>TPRM</c:v>
                </c:pt>
                <c:pt idx="6">
                  <c:v>RT</c:v>
                </c:pt>
                <c:pt idx="7">
                  <c:v>SM</c:v>
                </c:pt>
              </c:strCache>
            </c:strRef>
          </c:cat>
          <c:val>
            <c:numRef>
              <c:f>'DORA in Control Dashboard'!$C$83:$J$83</c:f>
              <c:numCache>
                <c:formatCode>0.000</c:formatCode>
                <c:ptCount val="8"/>
                <c:pt idx="0">
                  <c:v>4.1111111111111107</c:v>
                </c:pt>
                <c:pt idx="1">
                  <c:v>4.6363636363636367</c:v>
                </c:pt>
                <c:pt idx="2">
                  <c:v>4.25</c:v>
                </c:pt>
                <c:pt idx="3">
                  <c:v>3</c:v>
                </c:pt>
                <c:pt idx="4">
                  <c:v>2.8333333333333335</c:v>
                </c:pt>
                <c:pt idx="5">
                  <c:v>3.4736842105263159</c:v>
                </c:pt>
                <c:pt idx="6">
                  <c:v>4</c:v>
                </c:pt>
                <c:pt idx="7">
                  <c:v>3.8333333333333335</c:v>
                </c:pt>
              </c:numCache>
            </c:numRef>
          </c:val>
          <c:extLst>
            <c:ext xmlns:c16="http://schemas.microsoft.com/office/drawing/2014/chart" uri="{C3380CC4-5D6E-409C-BE32-E72D297353CC}">
              <c16:uniqueId val="{00000013-FAC6-B643-A163-79E275ED35BA}"/>
            </c:ext>
          </c:extLst>
        </c:ser>
        <c:dLbls>
          <c:showLegendKey val="0"/>
          <c:showVal val="0"/>
          <c:showCatName val="0"/>
          <c:showSerName val="0"/>
          <c:showPercent val="0"/>
          <c:showBubbleSize val="0"/>
        </c:dLbls>
        <c:gapWidth val="100"/>
        <c:overlap val="-24"/>
        <c:axId val="96347167"/>
        <c:axId val="630925631"/>
      </c:barChart>
      <c:catAx>
        <c:axId val="96347167"/>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630925631"/>
        <c:crosses val="autoZero"/>
        <c:auto val="1"/>
        <c:lblAlgn val="ctr"/>
        <c:lblOffset val="100"/>
        <c:noMultiLvlLbl val="0"/>
      </c:catAx>
      <c:valAx>
        <c:axId val="630925631"/>
        <c:scaling>
          <c:orientation val="minMax"/>
          <c:max val="5"/>
        </c:scaling>
        <c:delete val="0"/>
        <c:axPos val="l"/>
        <c:majorGridlines>
          <c:spPr>
            <a:ln w="9525" cap="flat" cmpd="sng" algn="ctr">
              <a:solidFill>
                <a:schemeClr val="lt1">
                  <a:lumMod val="95000"/>
                  <a:alpha val="10000"/>
                </a:schemeClr>
              </a:solidFill>
              <a:round/>
            </a:ln>
            <a:effectLst/>
          </c:spPr>
        </c:majorGridlines>
        <c:minorGridlines>
          <c:spPr>
            <a:ln>
              <a:solidFill>
                <a:schemeClr val="lt1">
                  <a:lumMod val="95000"/>
                  <a:alpha val="5000"/>
                </a:schemeClr>
              </a:solidFill>
            </a:ln>
            <a:effectLst/>
          </c:spPr>
        </c:min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96347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mn-lt"/>
              <a:ea typeface="+mn-ea"/>
              <a:cs typeface="+mn-cs"/>
            </a:defRPr>
          </a:pPr>
          <a:endParaRPr lang="en-US"/>
        </a:p>
      </c:txPr>
    </c:legend>
    <c:plotVisOnly val="0"/>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'DORA in Control Dashboard'!$D$41</c:f>
              <c:strCache>
                <c:ptCount val="1"/>
                <c:pt idx="0">
                  <c:v>Minimal DORA Maturity</c:v>
                </c:pt>
              </c:strCache>
            </c:strRef>
          </c:tx>
          <c:spPr>
            <a:ln w="34925" cap="rnd">
              <a:solidFill>
                <a:srgbClr val="FF9900"/>
              </a:solidFill>
              <a:prstDash val="sysDot"/>
              <a:round/>
            </a:ln>
            <a:effectLst>
              <a:outerShdw blurRad="57150" dist="19050" dir="5400000" algn="ctr" rotWithShape="0">
                <a:srgbClr val="000000">
                  <a:alpha val="63000"/>
                </a:srgbClr>
              </a:outerShdw>
            </a:effectLst>
          </c:spPr>
          <c:marker>
            <c:symbol val="circle"/>
            <c:size val="6"/>
            <c:spPr>
              <a:gradFill flip="none" rotWithShape="1">
                <a:gsLst>
                  <a:gs pos="0">
                    <a:srgbClr val="FF9900">
                      <a:shade val="30000"/>
                      <a:satMod val="115000"/>
                    </a:srgbClr>
                  </a:gs>
                  <a:gs pos="50000">
                    <a:srgbClr val="FF9900">
                      <a:shade val="67500"/>
                      <a:satMod val="115000"/>
                    </a:srgbClr>
                  </a:gs>
                  <a:gs pos="100000">
                    <a:srgbClr val="FF9900">
                      <a:shade val="100000"/>
                      <a:satMod val="115000"/>
                    </a:srgbClr>
                  </a:gs>
                </a:gsLst>
                <a:lin ang="2700000" scaled="1"/>
                <a:tileRect/>
              </a:gradFill>
              <a:ln w="9525">
                <a:solidFill>
                  <a:srgbClr val="FF9900"/>
                </a:solidFill>
                <a:prstDash val="sysDot"/>
                <a:round/>
              </a:ln>
              <a:effectLst>
                <a:outerShdw blurRad="57150" dist="19050" dir="5400000" algn="ctr" rotWithShape="0">
                  <a:srgbClr val="000000">
                    <a:alpha val="63000"/>
                  </a:srgbClr>
                </a:outerShdw>
              </a:effectLst>
            </c:spPr>
          </c:marker>
          <c:cat>
            <c:strRef>
              <c:f>'DORA in Control Dashboard'!$C$42:$C$49</c:f>
              <c:strCache>
                <c:ptCount val="8"/>
                <c:pt idx="0">
                  <c:v>GRM</c:v>
                </c:pt>
                <c:pt idx="1">
                  <c:v>OM</c:v>
                </c:pt>
                <c:pt idx="2">
                  <c:v>CM</c:v>
                </c:pt>
                <c:pt idx="3">
                  <c:v>IM</c:v>
                </c:pt>
                <c:pt idx="4">
                  <c:v>SSD</c:v>
                </c:pt>
                <c:pt idx="5">
                  <c:v>TPRM</c:v>
                </c:pt>
                <c:pt idx="6">
                  <c:v>RT</c:v>
                </c:pt>
                <c:pt idx="7">
                  <c:v>SM</c:v>
                </c:pt>
              </c:strCache>
            </c:strRef>
          </c:cat>
          <c:val>
            <c:numRef>
              <c:f>'DORA in Control Dashboard'!$D$42:$D$49</c:f>
              <c:numCache>
                <c:formatCode>General</c:formatCode>
                <c:ptCount val="8"/>
                <c:pt idx="0">
                  <c:v>3</c:v>
                </c:pt>
                <c:pt idx="1">
                  <c:v>3</c:v>
                </c:pt>
                <c:pt idx="2">
                  <c:v>3</c:v>
                </c:pt>
                <c:pt idx="3">
                  <c:v>3</c:v>
                </c:pt>
                <c:pt idx="4">
                  <c:v>3</c:v>
                </c:pt>
                <c:pt idx="5">
                  <c:v>3</c:v>
                </c:pt>
                <c:pt idx="6">
                  <c:v>3</c:v>
                </c:pt>
                <c:pt idx="7">
                  <c:v>3</c:v>
                </c:pt>
              </c:numCache>
            </c:numRef>
          </c:val>
          <c:extLst>
            <c:ext xmlns:c16="http://schemas.microsoft.com/office/drawing/2014/chart" uri="{C3380CC4-5D6E-409C-BE32-E72D297353CC}">
              <c16:uniqueId val="{00000000-C8DE-3940-9CA7-EA75F1FC3A0C}"/>
            </c:ext>
          </c:extLst>
        </c:ser>
        <c:ser>
          <c:idx val="1"/>
          <c:order val="1"/>
          <c:tx>
            <c:strRef>
              <c:f>'DORA in Control Dashboard'!$E$41</c:f>
              <c:strCache>
                <c:ptCount val="1"/>
                <c:pt idx="0">
                  <c:v>Q1 Maturity</c:v>
                </c:pt>
              </c:strCache>
            </c:strRef>
          </c:tx>
          <c:spPr>
            <a:ln w="34925" cap="rnd">
              <a:solidFill>
                <a:schemeClr val="accent1">
                  <a:lumMod val="20000"/>
                  <a:lumOff val="80000"/>
                </a:schemeClr>
              </a:solidFill>
              <a:round/>
            </a:ln>
            <a:effectLst>
              <a:outerShdw blurRad="57150" dist="19050" dir="5400000" algn="ctr" rotWithShape="0">
                <a:srgbClr val="000000">
                  <a:alpha val="63000"/>
                </a:srgbClr>
              </a:outerShdw>
            </a:effectLst>
          </c:spPr>
          <c:marker>
            <c:symbol val="circle"/>
            <c:size val="6"/>
            <c:spPr>
              <a:solidFill>
                <a:schemeClr val="accent1">
                  <a:lumMod val="20000"/>
                  <a:lumOff val="80000"/>
                </a:schemeClr>
              </a:solidFill>
              <a:ln w="9525">
                <a:solidFill>
                  <a:schemeClr val="accent1">
                    <a:lumMod val="20000"/>
                    <a:lumOff val="80000"/>
                  </a:schemeClr>
                </a:solidFill>
                <a:round/>
              </a:ln>
              <a:effectLst>
                <a:outerShdw blurRad="57150" dist="19050" dir="5400000" algn="ctr" rotWithShape="0">
                  <a:srgbClr val="000000">
                    <a:alpha val="63000"/>
                  </a:srgbClr>
                </a:outerShdw>
              </a:effectLst>
            </c:spPr>
          </c:marker>
          <c:cat>
            <c:strRef>
              <c:f>'DORA in Control Dashboard'!$C$42:$C$49</c:f>
              <c:strCache>
                <c:ptCount val="8"/>
                <c:pt idx="0">
                  <c:v>GRM</c:v>
                </c:pt>
                <c:pt idx="1">
                  <c:v>OM</c:v>
                </c:pt>
                <c:pt idx="2">
                  <c:v>CM</c:v>
                </c:pt>
                <c:pt idx="3">
                  <c:v>IM</c:v>
                </c:pt>
                <c:pt idx="4">
                  <c:v>SSD</c:v>
                </c:pt>
                <c:pt idx="5">
                  <c:v>TPRM</c:v>
                </c:pt>
                <c:pt idx="6">
                  <c:v>RT</c:v>
                </c:pt>
                <c:pt idx="7">
                  <c:v>SM</c:v>
                </c:pt>
              </c:strCache>
            </c:strRef>
          </c:cat>
          <c:val>
            <c:numRef>
              <c:f>'DORA in Control Dashboard'!$E$42:$E$49</c:f>
              <c:numCache>
                <c:formatCode>0.00</c:formatCode>
                <c:ptCount val="8"/>
                <c:pt idx="0">
                  <c:v>1.5</c:v>
                </c:pt>
                <c:pt idx="1">
                  <c:v>1.5454545454545454</c:v>
                </c:pt>
                <c:pt idx="2">
                  <c:v>2</c:v>
                </c:pt>
                <c:pt idx="3">
                  <c:v>1.8</c:v>
                </c:pt>
                <c:pt idx="4">
                  <c:v>2.1666666666666665</c:v>
                </c:pt>
                <c:pt idx="5">
                  <c:v>2.1578947368421053</c:v>
                </c:pt>
                <c:pt idx="6">
                  <c:v>1</c:v>
                </c:pt>
                <c:pt idx="7">
                  <c:v>2.1666666666666665</c:v>
                </c:pt>
              </c:numCache>
            </c:numRef>
          </c:val>
          <c:extLst>
            <c:ext xmlns:c16="http://schemas.microsoft.com/office/drawing/2014/chart" uri="{C3380CC4-5D6E-409C-BE32-E72D297353CC}">
              <c16:uniqueId val="{00000001-C8DE-3940-9CA7-EA75F1FC3A0C}"/>
            </c:ext>
          </c:extLst>
        </c:ser>
        <c:ser>
          <c:idx val="2"/>
          <c:order val="2"/>
          <c:tx>
            <c:strRef>
              <c:f>'DORA in Control Dashboard'!$F$41</c:f>
              <c:strCache>
                <c:ptCount val="1"/>
                <c:pt idx="0">
                  <c:v>Q2 Maturity</c:v>
                </c:pt>
              </c:strCache>
            </c:strRef>
          </c:tx>
          <c:spPr>
            <a:ln w="34925" cap="rnd">
              <a:solidFill>
                <a:schemeClr val="accent1">
                  <a:lumMod val="60000"/>
                  <a:lumOff val="40000"/>
                </a:schemeClr>
              </a:solidFill>
              <a:round/>
            </a:ln>
            <a:effectLst>
              <a:outerShdw blurRad="57150" dist="19050" dir="5400000" algn="ctr" rotWithShape="0">
                <a:srgbClr val="000000">
                  <a:alpha val="63000"/>
                </a:srgbClr>
              </a:outerShdw>
            </a:effectLst>
          </c:spPr>
          <c:marker>
            <c:symbol val="circle"/>
            <c:size val="6"/>
            <c:spPr>
              <a:solidFill>
                <a:schemeClr val="accent1">
                  <a:lumMod val="60000"/>
                  <a:lumOff val="40000"/>
                </a:schemeClr>
              </a:solidFill>
              <a:ln w="9525">
                <a:solidFill>
                  <a:schemeClr val="accent1">
                    <a:lumMod val="60000"/>
                    <a:lumOff val="40000"/>
                  </a:schemeClr>
                </a:solidFill>
                <a:round/>
              </a:ln>
              <a:effectLst>
                <a:outerShdw blurRad="57150" dist="19050" dir="5400000" algn="ctr" rotWithShape="0">
                  <a:srgbClr val="000000">
                    <a:alpha val="63000"/>
                  </a:srgbClr>
                </a:outerShdw>
              </a:effectLst>
            </c:spPr>
          </c:marker>
          <c:cat>
            <c:strRef>
              <c:f>'DORA in Control Dashboard'!$C$42:$C$49</c:f>
              <c:strCache>
                <c:ptCount val="8"/>
                <c:pt idx="0">
                  <c:v>GRM</c:v>
                </c:pt>
                <c:pt idx="1">
                  <c:v>OM</c:v>
                </c:pt>
                <c:pt idx="2">
                  <c:v>CM</c:v>
                </c:pt>
                <c:pt idx="3">
                  <c:v>IM</c:v>
                </c:pt>
                <c:pt idx="4">
                  <c:v>SSD</c:v>
                </c:pt>
                <c:pt idx="5">
                  <c:v>TPRM</c:v>
                </c:pt>
                <c:pt idx="6">
                  <c:v>RT</c:v>
                </c:pt>
                <c:pt idx="7">
                  <c:v>SM</c:v>
                </c:pt>
              </c:strCache>
            </c:strRef>
          </c:cat>
          <c:val>
            <c:numRef>
              <c:f>'DORA in Control Dashboard'!$F$42:$F$49</c:f>
              <c:numCache>
                <c:formatCode>0.00</c:formatCode>
                <c:ptCount val="8"/>
                <c:pt idx="0">
                  <c:v>1.8333333333333333</c:v>
                </c:pt>
                <c:pt idx="1">
                  <c:v>3.0909090909090908</c:v>
                </c:pt>
                <c:pt idx="2">
                  <c:v>3.125</c:v>
                </c:pt>
                <c:pt idx="3">
                  <c:v>3</c:v>
                </c:pt>
                <c:pt idx="4">
                  <c:v>2.3333333333333335</c:v>
                </c:pt>
                <c:pt idx="5">
                  <c:v>2.3157894736842106</c:v>
                </c:pt>
                <c:pt idx="6">
                  <c:v>2.4</c:v>
                </c:pt>
                <c:pt idx="7">
                  <c:v>2.875</c:v>
                </c:pt>
              </c:numCache>
            </c:numRef>
          </c:val>
          <c:extLst>
            <c:ext xmlns:c16="http://schemas.microsoft.com/office/drawing/2014/chart" uri="{C3380CC4-5D6E-409C-BE32-E72D297353CC}">
              <c16:uniqueId val="{00000000-A0E1-9A4E-9F51-FE28C3926C98}"/>
            </c:ext>
          </c:extLst>
        </c:ser>
        <c:ser>
          <c:idx val="3"/>
          <c:order val="3"/>
          <c:tx>
            <c:strRef>
              <c:f>'DORA in Control Dashboard'!$G$41</c:f>
              <c:strCache>
                <c:ptCount val="1"/>
                <c:pt idx="0">
                  <c:v>Q3 Maturity</c:v>
                </c:pt>
              </c:strCache>
            </c:strRef>
          </c:tx>
          <c:spPr>
            <a:ln w="34925" cap="rnd">
              <a:solidFill>
                <a:srgbClr val="2D59A8"/>
              </a:solidFill>
              <a:round/>
            </a:ln>
            <a:effectLst>
              <a:outerShdw blurRad="57150" dist="19050" dir="5400000" algn="ctr" rotWithShape="0">
                <a:srgbClr val="000000">
                  <a:alpha val="63000"/>
                </a:srgbClr>
              </a:outerShdw>
            </a:effectLst>
          </c:spPr>
          <c:marker>
            <c:symbol val="circle"/>
            <c:size val="6"/>
            <c:spPr>
              <a:solidFill>
                <a:srgbClr val="294F94"/>
              </a:solidFill>
              <a:ln w="9525">
                <a:solidFill>
                  <a:srgbClr val="2D59A8"/>
                </a:solidFill>
                <a:round/>
              </a:ln>
              <a:effectLst>
                <a:outerShdw blurRad="57150" dist="19050" dir="5400000" algn="ctr" rotWithShape="0">
                  <a:srgbClr val="000000">
                    <a:alpha val="63000"/>
                  </a:srgbClr>
                </a:outerShdw>
              </a:effectLst>
            </c:spPr>
          </c:marker>
          <c:cat>
            <c:strRef>
              <c:f>'DORA in Control Dashboard'!$C$42:$C$49</c:f>
              <c:strCache>
                <c:ptCount val="8"/>
                <c:pt idx="0">
                  <c:v>GRM</c:v>
                </c:pt>
                <c:pt idx="1">
                  <c:v>OM</c:v>
                </c:pt>
                <c:pt idx="2">
                  <c:v>CM</c:v>
                </c:pt>
                <c:pt idx="3">
                  <c:v>IM</c:v>
                </c:pt>
                <c:pt idx="4">
                  <c:v>SSD</c:v>
                </c:pt>
                <c:pt idx="5">
                  <c:v>TPRM</c:v>
                </c:pt>
                <c:pt idx="6">
                  <c:v>RT</c:v>
                </c:pt>
                <c:pt idx="7">
                  <c:v>SM</c:v>
                </c:pt>
              </c:strCache>
            </c:strRef>
          </c:cat>
          <c:val>
            <c:numRef>
              <c:f>'DORA in Control Dashboard'!$G$42:$G$49</c:f>
              <c:numCache>
                <c:formatCode>0.00</c:formatCode>
                <c:ptCount val="8"/>
                <c:pt idx="0">
                  <c:v>2.5</c:v>
                </c:pt>
                <c:pt idx="1">
                  <c:v>3.6363636363636362</c:v>
                </c:pt>
                <c:pt idx="2">
                  <c:v>3.625</c:v>
                </c:pt>
                <c:pt idx="3">
                  <c:v>3</c:v>
                </c:pt>
                <c:pt idx="4">
                  <c:v>2.5</c:v>
                </c:pt>
                <c:pt idx="5">
                  <c:v>2.3157894736842106</c:v>
                </c:pt>
                <c:pt idx="6">
                  <c:v>2.4</c:v>
                </c:pt>
                <c:pt idx="7">
                  <c:v>3.0416666666666665</c:v>
                </c:pt>
              </c:numCache>
            </c:numRef>
          </c:val>
          <c:extLst>
            <c:ext xmlns:c16="http://schemas.microsoft.com/office/drawing/2014/chart" uri="{C3380CC4-5D6E-409C-BE32-E72D297353CC}">
              <c16:uniqueId val="{00000001-A0E1-9A4E-9F51-FE28C3926C98}"/>
            </c:ext>
          </c:extLst>
        </c:ser>
        <c:ser>
          <c:idx val="4"/>
          <c:order val="4"/>
          <c:tx>
            <c:strRef>
              <c:f>'DORA in Control Dashboard'!$H$41</c:f>
              <c:strCache>
                <c:ptCount val="1"/>
                <c:pt idx="0">
                  <c:v>Q4 Maturity</c:v>
                </c:pt>
              </c:strCache>
            </c:strRef>
          </c:tx>
          <c:spPr>
            <a:ln w="34925" cap="rnd">
              <a:solidFill>
                <a:srgbClr val="2C2483"/>
              </a:solidFill>
              <a:round/>
            </a:ln>
            <a:effectLst>
              <a:outerShdw blurRad="57150" dist="19050" dir="5400000" algn="ctr" rotWithShape="0">
                <a:srgbClr val="000000">
                  <a:alpha val="63000"/>
                </a:srgbClr>
              </a:outerShdw>
            </a:effectLst>
          </c:spPr>
          <c:marker>
            <c:symbol val="circle"/>
            <c:size val="6"/>
            <c:spPr>
              <a:solidFill>
                <a:srgbClr val="2C2483"/>
              </a:solidFill>
              <a:ln w="9525">
                <a:solidFill>
                  <a:srgbClr val="2C2483"/>
                </a:solidFill>
                <a:round/>
              </a:ln>
              <a:effectLst>
                <a:outerShdw blurRad="57150" dist="19050" dir="5400000" algn="ctr" rotWithShape="0">
                  <a:srgbClr val="000000">
                    <a:alpha val="63000"/>
                  </a:srgbClr>
                </a:outerShdw>
              </a:effectLst>
            </c:spPr>
          </c:marker>
          <c:cat>
            <c:strRef>
              <c:f>'DORA in Control Dashboard'!$C$42:$C$49</c:f>
              <c:strCache>
                <c:ptCount val="8"/>
                <c:pt idx="0">
                  <c:v>GRM</c:v>
                </c:pt>
                <c:pt idx="1">
                  <c:v>OM</c:v>
                </c:pt>
                <c:pt idx="2">
                  <c:v>CM</c:v>
                </c:pt>
                <c:pt idx="3">
                  <c:v>IM</c:v>
                </c:pt>
                <c:pt idx="4">
                  <c:v>SSD</c:v>
                </c:pt>
                <c:pt idx="5">
                  <c:v>TPRM</c:v>
                </c:pt>
                <c:pt idx="6">
                  <c:v>RT</c:v>
                </c:pt>
                <c:pt idx="7">
                  <c:v>SM</c:v>
                </c:pt>
              </c:strCache>
            </c:strRef>
          </c:cat>
          <c:val>
            <c:numRef>
              <c:f>'DORA in Control Dashboard'!$H$42:$H$49</c:f>
              <c:numCache>
                <c:formatCode>0.00</c:formatCode>
                <c:ptCount val="8"/>
                <c:pt idx="0">
                  <c:v>4.1111111111111107</c:v>
                </c:pt>
                <c:pt idx="1">
                  <c:v>4.6363636363636367</c:v>
                </c:pt>
                <c:pt idx="2">
                  <c:v>4.25</c:v>
                </c:pt>
                <c:pt idx="3">
                  <c:v>3</c:v>
                </c:pt>
                <c:pt idx="4">
                  <c:v>2.8333333333333335</c:v>
                </c:pt>
                <c:pt idx="5">
                  <c:v>3.4736842105263159</c:v>
                </c:pt>
                <c:pt idx="6">
                  <c:v>4</c:v>
                </c:pt>
                <c:pt idx="7">
                  <c:v>3.8333333333333335</c:v>
                </c:pt>
              </c:numCache>
            </c:numRef>
          </c:val>
          <c:extLst>
            <c:ext xmlns:c16="http://schemas.microsoft.com/office/drawing/2014/chart" uri="{C3380CC4-5D6E-409C-BE32-E72D297353CC}">
              <c16:uniqueId val="{00000002-A0E1-9A4E-9F51-FE28C3926C98}"/>
            </c:ext>
          </c:extLst>
        </c:ser>
        <c:dLbls>
          <c:showLegendKey val="0"/>
          <c:showVal val="0"/>
          <c:showCatName val="0"/>
          <c:showSerName val="0"/>
          <c:showPercent val="0"/>
          <c:showBubbleSize val="0"/>
        </c:dLbls>
        <c:axId val="645921903"/>
        <c:axId val="114837295"/>
      </c:radarChart>
      <c:catAx>
        <c:axId val="64592190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1400" b="1" i="0" u="none" strike="noStrike" kern="1200" baseline="0">
                <a:solidFill>
                  <a:schemeClr val="bg1"/>
                </a:solidFill>
                <a:latin typeface="+mn-lt"/>
                <a:ea typeface="+mn-ea"/>
                <a:cs typeface="+mn-cs"/>
              </a:defRPr>
            </a:pPr>
            <a:endParaRPr lang="en-US"/>
          </a:p>
        </c:txPr>
        <c:crossAx val="114837295"/>
        <c:crosses val="autoZero"/>
        <c:auto val="1"/>
        <c:lblAlgn val="ctr"/>
        <c:lblOffset val="100"/>
        <c:noMultiLvlLbl val="0"/>
      </c:catAx>
      <c:valAx>
        <c:axId val="114837295"/>
        <c:scaling>
          <c:orientation val="minMax"/>
          <c:max val="5"/>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64592190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bg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w="19050">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6B3A-164D-9C69-E13734B77EBC}"/>
              </c:ext>
            </c:extLst>
          </c:dPt>
          <c:dPt>
            <c:idx val="1"/>
            <c:bubble3D val="0"/>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w="19050">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6B3A-164D-9C69-E13734B77EBC}"/>
              </c:ext>
            </c:extLst>
          </c:dPt>
          <c:dPt>
            <c:idx val="2"/>
            <c:bubble3D val="0"/>
            <c:spPr>
              <a:gradFill flip="none" rotWithShape="1">
                <a:gsLst>
                  <a:gs pos="0">
                    <a:srgbClr val="C00000">
                      <a:shade val="30000"/>
                      <a:satMod val="115000"/>
                    </a:srgbClr>
                  </a:gs>
                  <a:gs pos="50000">
                    <a:srgbClr val="C00000">
                      <a:shade val="67500"/>
                      <a:satMod val="115000"/>
                    </a:srgbClr>
                  </a:gs>
                  <a:gs pos="100000">
                    <a:srgbClr val="C00000">
                      <a:shade val="100000"/>
                      <a:satMod val="115000"/>
                    </a:srgbClr>
                  </a:gs>
                </a:gsLst>
                <a:lin ang="2700000" scaled="1"/>
                <a:tileRect/>
              </a:gradFill>
              <a:ln w="19050">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6B3A-164D-9C69-E13734B77EBC}"/>
              </c:ext>
            </c:extLst>
          </c:dPt>
          <c:dLbls>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'DORA in control and DNB 58 GP'!$B$6:$B$8</c:f>
              <c:strCache>
                <c:ptCount val="3"/>
                <c:pt idx="0">
                  <c:v>Match</c:v>
                </c:pt>
                <c:pt idx="1">
                  <c:v>Overlap</c:v>
                </c:pt>
                <c:pt idx="2">
                  <c:v>Absence</c:v>
                </c:pt>
              </c:strCache>
            </c:strRef>
          </c:cat>
          <c:val>
            <c:numRef>
              <c:f>'DORA in control and DNB 58 GP'!$D$6:$D$8</c:f>
              <c:numCache>
                <c:formatCode>0%</c:formatCode>
                <c:ptCount val="3"/>
                <c:pt idx="0">
                  <c:v>0.44210526315789472</c:v>
                </c:pt>
                <c:pt idx="1">
                  <c:v>0.41052631578947368</c:v>
                </c:pt>
                <c:pt idx="2">
                  <c:v>0.14736842105263157</c:v>
                </c:pt>
              </c:numCache>
            </c:numRef>
          </c:val>
          <c:extLst>
            <c:ext xmlns:c16="http://schemas.microsoft.com/office/drawing/2014/chart" uri="{C3380CC4-5D6E-409C-BE32-E72D297353CC}">
              <c16:uniqueId val="{00000006-6B3A-164D-9C69-E13734B77EBC}"/>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11102116167641"/>
          <c:y val="3.97649562321295E-2"/>
          <c:w val="0.85445044873550691"/>
          <c:h val="0.91500671131483258"/>
        </c:manualLayout>
      </c:layout>
      <c:barChart>
        <c:barDir val="bar"/>
        <c:grouping val="percentStacked"/>
        <c:varyColors val="0"/>
        <c:ser>
          <c:idx val="0"/>
          <c:order val="0"/>
          <c:tx>
            <c:strRef>
              <c:f>'DORA in control and DNB 58 GP'!$H$15</c:f>
              <c:strCache>
                <c:ptCount val="1"/>
                <c:pt idx="0">
                  <c:v>Match</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'DORA in control and DNB 58 GP'!$G$16:$G$23</c:f>
              <c:strCache>
                <c:ptCount val="8"/>
                <c:pt idx="0">
                  <c:v>Governance and Risk Management</c:v>
                </c:pt>
                <c:pt idx="1">
                  <c:v>Operational Management</c:v>
                </c:pt>
                <c:pt idx="2">
                  <c:v>Continuity Management</c:v>
                </c:pt>
                <c:pt idx="3">
                  <c:v>Incident Management</c:v>
                </c:pt>
                <c:pt idx="4">
                  <c:v>Software and Systems Development</c:v>
                </c:pt>
                <c:pt idx="5">
                  <c:v>Third-party Risk Management</c:v>
                </c:pt>
                <c:pt idx="6">
                  <c:v>Resilience testing</c:v>
                </c:pt>
                <c:pt idx="7">
                  <c:v>Security Management</c:v>
                </c:pt>
              </c:strCache>
            </c:strRef>
          </c:cat>
          <c:val>
            <c:numRef>
              <c:f>'DORA in control and DNB 58 GP'!$H$16:$H$23</c:f>
              <c:numCache>
                <c:formatCode>0%</c:formatCode>
                <c:ptCount val="8"/>
                <c:pt idx="0">
                  <c:v>0.44444444444444442</c:v>
                </c:pt>
                <c:pt idx="1">
                  <c:v>0.54545454545454541</c:v>
                </c:pt>
                <c:pt idx="2">
                  <c:v>0.125</c:v>
                </c:pt>
                <c:pt idx="3">
                  <c:v>0.4</c:v>
                </c:pt>
                <c:pt idx="4">
                  <c:v>0.66666666666666663</c:v>
                </c:pt>
                <c:pt idx="5">
                  <c:v>0.42105263157894735</c:v>
                </c:pt>
                <c:pt idx="6">
                  <c:v>0.6</c:v>
                </c:pt>
                <c:pt idx="7">
                  <c:v>0.43478260869565216</c:v>
                </c:pt>
              </c:numCache>
            </c:numRef>
          </c:val>
          <c:extLst>
            <c:ext xmlns:c16="http://schemas.microsoft.com/office/drawing/2014/chart" uri="{C3380CC4-5D6E-409C-BE32-E72D297353CC}">
              <c16:uniqueId val="{00000000-C600-FA49-9269-57BE76AC5693}"/>
            </c:ext>
          </c:extLst>
        </c:ser>
        <c:ser>
          <c:idx val="1"/>
          <c:order val="1"/>
          <c:tx>
            <c:strRef>
              <c:f>'DORA in control and DNB 58 GP'!$I$15</c:f>
              <c:strCache>
                <c:ptCount val="1"/>
                <c:pt idx="0">
                  <c:v>overlap</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'DORA in control and DNB 58 GP'!$G$16:$G$23</c:f>
              <c:strCache>
                <c:ptCount val="8"/>
                <c:pt idx="0">
                  <c:v>Governance and Risk Management</c:v>
                </c:pt>
                <c:pt idx="1">
                  <c:v>Operational Management</c:v>
                </c:pt>
                <c:pt idx="2">
                  <c:v>Continuity Management</c:v>
                </c:pt>
                <c:pt idx="3">
                  <c:v>Incident Management</c:v>
                </c:pt>
                <c:pt idx="4">
                  <c:v>Software and Systems Development</c:v>
                </c:pt>
                <c:pt idx="5">
                  <c:v>Third-party Risk Management</c:v>
                </c:pt>
                <c:pt idx="6">
                  <c:v>Resilience testing</c:v>
                </c:pt>
                <c:pt idx="7">
                  <c:v>Security Management</c:v>
                </c:pt>
              </c:strCache>
            </c:strRef>
          </c:cat>
          <c:val>
            <c:numRef>
              <c:f>'DORA in control and DNB 58 GP'!$I$16:$I$23</c:f>
              <c:numCache>
                <c:formatCode>0%</c:formatCode>
                <c:ptCount val="8"/>
                <c:pt idx="0">
                  <c:v>0.5</c:v>
                </c:pt>
                <c:pt idx="1">
                  <c:v>0.27272727272727271</c:v>
                </c:pt>
                <c:pt idx="2">
                  <c:v>0.75</c:v>
                </c:pt>
                <c:pt idx="3">
                  <c:v>0.4</c:v>
                </c:pt>
                <c:pt idx="4">
                  <c:v>0.16666666666666666</c:v>
                </c:pt>
                <c:pt idx="5">
                  <c:v>0.26315789473684209</c:v>
                </c:pt>
                <c:pt idx="6">
                  <c:v>0.4</c:v>
                </c:pt>
                <c:pt idx="7">
                  <c:v>0.47826086956521741</c:v>
                </c:pt>
              </c:numCache>
            </c:numRef>
          </c:val>
          <c:extLst>
            <c:ext xmlns:c16="http://schemas.microsoft.com/office/drawing/2014/chart" uri="{C3380CC4-5D6E-409C-BE32-E72D297353CC}">
              <c16:uniqueId val="{00000001-C600-FA49-9269-57BE76AC5693}"/>
            </c:ext>
          </c:extLst>
        </c:ser>
        <c:ser>
          <c:idx val="2"/>
          <c:order val="2"/>
          <c:tx>
            <c:strRef>
              <c:f>'DORA in control and DNB 58 GP'!$J$15</c:f>
              <c:strCache>
                <c:ptCount val="1"/>
                <c:pt idx="0">
                  <c:v>absence</c:v>
                </c:pt>
              </c:strCache>
            </c:strRef>
          </c:tx>
          <c:spPr>
            <a:solidFill>
              <a:srgbClr val="C00000"/>
            </a:solidFill>
            <a:ln>
              <a:noFill/>
            </a:ln>
            <a:effectLst/>
          </c:spPr>
          <c:invertIfNegative val="0"/>
          <c:dLbls>
            <c:dLbl>
              <c:idx val="6"/>
              <c:delete val="1"/>
              <c:extLst>
                <c:ext xmlns:c15="http://schemas.microsoft.com/office/drawing/2012/chart" uri="{CE6537A1-D6FC-4f65-9D91-7224C49458BB}"/>
                <c:ext xmlns:c16="http://schemas.microsoft.com/office/drawing/2014/chart" uri="{C3380CC4-5D6E-409C-BE32-E72D297353CC}">
                  <c16:uniqueId val="{00000002-C600-FA49-9269-57BE76AC5693}"/>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'DORA in control and DNB 58 GP'!$G$16:$G$23</c:f>
              <c:strCache>
                <c:ptCount val="8"/>
                <c:pt idx="0">
                  <c:v>Governance and Risk Management</c:v>
                </c:pt>
                <c:pt idx="1">
                  <c:v>Operational Management</c:v>
                </c:pt>
                <c:pt idx="2">
                  <c:v>Continuity Management</c:v>
                </c:pt>
                <c:pt idx="3">
                  <c:v>Incident Management</c:v>
                </c:pt>
                <c:pt idx="4">
                  <c:v>Software and Systems Development</c:v>
                </c:pt>
                <c:pt idx="5">
                  <c:v>Third-party Risk Management</c:v>
                </c:pt>
                <c:pt idx="6">
                  <c:v>Resilience testing</c:v>
                </c:pt>
                <c:pt idx="7">
                  <c:v>Security Management</c:v>
                </c:pt>
              </c:strCache>
            </c:strRef>
          </c:cat>
          <c:val>
            <c:numRef>
              <c:f>'DORA in control and DNB 58 GP'!$J$16:$J$23</c:f>
              <c:numCache>
                <c:formatCode>0%</c:formatCode>
                <c:ptCount val="8"/>
                <c:pt idx="0">
                  <c:v>5.5555555555555552E-2</c:v>
                </c:pt>
                <c:pt idx="1">
                  <c:v>0.18181818181818182</c:v>
                </c:pt>
                <c:pt idx="2">
                  <c:v>0.125</c:v>
                </c:pt>
                <c:pt idx="3">
                  <c:v>0.2</c:v>
                </c:pt>
                <c:pt idx="4">
                  <c:v>0.16666666666666666</c:v>
                </c:pt>
                <c:pt idx="5">
                  <c:v>0.31578947368421051</c:v>
                </c:pt>
                <c:pt idx="6">
                  <c:v>0</c:v>
                </c:pt>
                <c:pt idx="7">
                  <c:v>8.6956521739130432E-2</c:v>
                </c:pt>
              </c:numCache>
            </c:numRef>
          </c:val>
          <c:extLst>
            <c:ext xmlns:c16="http://schemas.microsoft.com/office/drawing/2014/chart" uri="{C3380CC4-5D6E-409C-BE32-E72D297353CC}">
              <c16:uniqueId val="{00000003-C600-FA49-9269-57BE76AC5693}"/>
            </c:ext>
          </c:extLst>
        </c:ser>
        <c:dLbls>
          <c:dLblPos val="ctr"/>
          <c:showLegendKey val="0"/>
          <c:showVal val="1"/>
          <c:showCatName val="0"/>
          <c:showSerName val="0"/>
          <c:showPercent val="0"/>
          <c:showBubbleSize val="0"/>
        </c:dLbls>
        <c:gapWidth val="150"/>
        <c:overlap val="100"/>
        <c:axId val="1596565999"/>
        <c:axId val="396102575"/>
      </c:barChart>
      <c:catAx>
        <c:axId val="15965659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crossAx val="396102575"/>
        <c:crosses val="autoZero"/>
        <c:auto val="1"/>
        <c:lblAlgn val="ctr"/>
        <c:lblOffset val="100"/>
        <c:noMultiLvlLbl val="0"/>
      </c:catAx>
      <c:valAx>
        <c:axId val="396102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159656599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9">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21">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lt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lt1"/>
    </cs:fontRef>
    <cs:spPr>
      <a:ln w="9525">
        <a:solidFill>
          <a:schemeClr val="lt1">
            <a:lumMod val="95000"/>
            <a:alpha val="54000"/>
          </a:schemeClr>
        </a:solidFill>
        <a:prstDash val="dash"/>
      </a:ln>
    </cs:spPr>
  </cs:dropLine>
  <cs:errorBar>
    <cs:lnRef idx="0"/>
    <cs:fillRef idx="0"/>
    <cs:effectRef idx="0"/>
    <cs:fontRef idx="minor">
      <a:schemeClr val="lt1"/>
    </cs:fontRef>
    <cs:spPr>
      <a:ln w="9525" cap="flat" cmpd="sng" algn="ctr">
        <a:solidFill>
          <a:schemeClr val="lt1">
            <a:lumMod val="95000"/>
          </a:schemeClr>
        </a:solidFill>
        <a:round/>
      </a:ln>
    </cs:spPr>
  </cs:errorBar>
  <cs:floor>
    <cs:lnRef idx="0"/>
    <cs:fillRef idx="0"/>
    <cs:effectRef idx="0"/>
    <cs:fontRef idx="minor">
      <a:schemeClr val="lt1"/>
    </cs:fontRef>
  </cs:floor>
  <cs:gridlineMajor>
    <cs:lnRef idx="0"/>
    <cs:fillRef idx="0"/>
    <cs:effectRef idx="0"/>
    <cs:fontRef idx="minor">
      <a:schemeClr val="lt1"/>
    </cs:fontRef>
    <cs:spPr>
      <a:ln w="9525" cap="flat" cmpd="sng" algn="ctr">
        <a:solidFill>
          <a:schemeClr val="lt1">
            <a:lumMod val="95000"/>
            <a:alpha val="10000"/>
          </a:schemeClr>
        </a:solidFill>
        <a:round/>
      </a:ln>
    </cs:spPr>
  </cs:gridlineMajor>
  <cs:gridlineMinor>
    <cs:lnRef idx="0"/>
    <cs:fillRef idx="0"/>
    <cs:effectRef idx="0"/>
    <cs:fontRef idx="minor">
      <a:schemeClr val="lt1"/>
    </cs:fontRef>
    <cs:spPr>
      <a:ln>
        <a:solidFill>
          <a:schemeClr val="lt1">
            <a:lumMod val="95000"/>
            <a:alpha val="5000"/>
          </a:schemeClr>
        </a:solidFill>
      </a:ln>
    </cs:spPr>
  </cs:gridlineMinor>
  <cs:hiLoLine>
    <cs:lnRef idx="0"/>
    <cs:fillRef idx="0"/>
    <cs:effectRef idx="0"/>
    <cs:fontRef idx="minor">
      <a:schemeClr val="lt1"/>
    </cs:fontRef>
    <cs:spPr>
      <a:ln w="9525">
        <a:solidFill>
          <a:schemeClr val="lt1">
            <a:lumMod val="95000"/>
            <a:alpha val="54000"/>
          </a:schemeClr>
        </a:solidFill>
        <a:prstDash val="dash"/>
      </a:ln>
    </cs:spPr>
  </cs:hiLoLine>
  <cs:leaderLine>
    <cs:lnRef idx="0"/>
    <cs:fillRef idx="0"/>
    <cs:effectRef idx="0"/>
    <cs:fontRef idx="minor">
      <a:schemeClr val="lt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lt1"/>
    </cs:fontRef>
    <cs:spPr>
      <a:solidFill>
        <a:schemeClr val="lt1"/>
      </a:solidFill>
      <a:ln w="9525">
        <a:solidFill>
          <a:schemeClr val="lt1">
            <a:lumMod val="95000"/>
            <a:alpha val="54000"/>
          </a:schemeClr>
        </a:solidFill>
      </a:ln>
    </cs:spPr>
  </cs:upBar>
  <cs:valueAxis>
    <cs:lnRef idx="0"/>
    <cs:fillRef idx="0"/>
    <cs:effectRef idx="0"/>
    <cs:fontRef idx="minor">
      <a:schemeClr val="lt1">
        <a:lumMod val="7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39</xdr:row>
      <xdr:rowOff>0</xdr:rowOff>
    </xdr:from>
    <xdr:to>
      <xdr:col>6</xdr:col>
      <xdr:colOff>457200</xdr:colOff>
      <xdr:row>39</xdr:row>
      <xdr:rowOff>0</xdr:rowOff>
    </xdr:to>
    <xdr:pic>
      <xdr:nvPicPr>
        <xdr:cNvPr id="3" name="Picture 2">
          <a:extLst>
            <a:ext uri="{FF2B5EF4-FFF2-40B4-BE49-F238E27FC236}">
              <a16:creationId xmlns:a16="http://schemas.microsoft.com/office/drawing/2014/main" id="{AF8DFBB3-EFA7-FF8A-8A68-D7E862346589}"/>
            </a:ext>
          </a:extLst>
        </xdr:cNvPr>
        <xdr:cNvPicPr>
          <a:picLocks noChangeAspect="1"/>
        </xdr:cNvPicPr>
      </xdr:nvPicPr>
      <xdr:blipFill>
        <a:blip xmlns:r="http://schemas.openxmlformats.org/officeDocument/2006/relationships" r:embed="rId1"/>
        <a:stretch>
          <a:fillRect/>
        </a:stretch>
      </xdr:blipFill>
      <xdr:spPr>
        <a:xfrm>
          <a:off x="0" y="7800975"/>
          <a:ext cx="4572000" cy="2571750"/>
        </a:xfrm>
        <a:prstGeom prst="rect">
          <a:avLst/>
        </a:prstGeom>
      </xdr:spPr>
    </xdr:pic>
    <xdr:clientData/>
  </xdr:twoCellAnchor>
  <xdr:twoCellAnchor editAs="oneCell">
    <xdr:from>
      <xdr:col>0</xdr:col>
      <xdr:colOff>0</xdr:colOff>
      <xdr:row>53</xdr:row>
      <xdr:rowOff>0</xdr:rowOff>
    </xdr:from>
    <xdr:to>
      <xdr:col>6</xdr:col>
      <xdr:colOff>457200</xdr:colOff>
      <xdr:row>53</xdr:row>
      <xdr:rowOff>0</xdr:rowOff>
    </xdr:to>
    <xdr:pic>
      <xdr:nvPicPr>
        <xdr:cNvPr id="2" name="Picture 1">
          <a:extLst>
            <a:ext uri="{FF2B5EF4-FFF2-40B4-BE49-F238E27FC236}">
              <a16:creationId xmlns:a16="http://schemas.microsoft.com/office/drawing/2014/main" id="{2098F51E-2B4F-E165-8F40-74DDD8855335}"/>
            </a:ext>
            <a:ext uri="{147F2762-F138-4A5C-976F-8EAC2B608ADB}">
              <a16:predDERef xmlns:a16="http://schemas.microsoft.com/office/drawing/2014/main" pred="{AF8DFBB3-EFA7-FF8A-8A68-D7E862346589}"/>
            </a:ext>
          </a:extLst>
        </xdr:cNvPr>
        <xdr:cNvPicPr>
          <a:picLocks noChangeAspect="1"/>
        </xdr:cNvPicPr>
      </xdr:nvPicPr>
      <xdr:blipFill>
        <a:blip xmlns:r="http://schemas.openxmlformats.org/officeDocument/2006/relationships" r:embed="rId2"/>
        <a:stretch>
          <a:fillRect/>
        </a:stretch>
      </xdr:blipFill>
      <xdr:spPr>
        <a:xfrm>
          <a:off x="0" y="10639425"/>
          <a:ext cx="4572000" cy="2571750"/>
        </a:xfrm>
        <a:prstGeom prst="rect">
          <a:avLst/>
        </a:prstGeom>
      </xdr:spPr>
    </xdr:pic>
    <xdr:clientData/>
  </xdr:twoCellAnchor>
  <xdr:twoCellAnchor editAs="oneCell">
    <xdr:from>
      <xdr:col>0</xdr:col>
      <xdr:colOff>0</xdr:colOff>
      <xdr:row>0</xdr:row>
      <xdr:rowOff>0</xdr:rowOff>
    </xdr:from>
    <xdr:to>
      <xdr:col>27</xdr:col>
      <xdr:colOff>0</xdr:colOff>
      <xdr:row>52</xdr:row>
      <xdr:rowOff>182789</xdr:rowOff>
    </xdr:to>
    <xdr:pic>
      <xdr:nvPicPr>
        <xdr:cNvPr id="5" name="Picture 4">
          <a:extLst>
            <a:ext uri="{FF2B5EF4-FFF2-40B4-BE49-F238E27FC236}">
              <a16:creationId xmlns:a16="http://schemas.microsoft.com/office/drawing/2014/main" id="{DF7FC861-7A8B-31C5-1031-8B64D7FACE6B}"/>
            </a:ext>
          </a:extLst>
        </xdr:cNvPr>
        <xdr:cNvPicPr>
          <a:picLocks noChangeAspect="1"/>
        </xdr:cNvPicPr>
      </xdr:nvPicPr>
      <xdr:blipFill>
        <a:blip xmlns:r="http://schemas.openxmlformats.org/officeDocument/2006/relationships" r:embed="rId3"/>
        <a:stretch>
          <a:fillRect/>
        </a:stretch>
      </xdr:blipFill>
      <xdr:spPr>
        <a:xfrm>
          <a:off x="0" y="0"/>
          <a:ext cx="19230975" cy="10639425"/>
        </a:xfrm>
        <a:prstGeom prst="rect">
          <a:avLst/>
        </a:prstGeom>
      </xdr:spPr>
    </xdr:pic>
    <xdr:clientData/>
  </xdr:twoCellAnchor>
  <xdr:twoCellAnchor>
    <xdr:from>
      <xdr:col>0</xdr:col>
      <xdr:colOff>34290</xdr:colOff>
      <xdr:row>43</xdr:row>
      <xdr:rowOff>41910</xdr:rowOff>
    </xdr:from>
    <xdr:to>
      <xdr:col>8</xdr:col>
      <xdr:colOff>104775</xdr:colOff>
      <xdr:row>53</xdr:row>
      <xdr:rowOff>0</xdr:rowOff>
    </xdr:to>
    <xdr:sp macro="" textlink="">
      <xdr:nvSpPr>
        <xdr:cNvPr id="8" name="Rectangle 7">
          <a:extLst>
            <a:ext uri="{FF2B5EF4-FFF2-40B4-BE49-F238E27FC236}">
              <a16:creationId xmlns:a16="http://schemas.microsoft.com/office/drawing/2014/main" id="{84D62878-514B-FEA7-2616-571AAD090F67}"/>
            </a:ext>
          </a:extLst>
        </xdr:cNvPr>
        <xdr:cNvSpPr/>
      </xdr:nvSpPr>
      <xdr:spPr>
        <a:xfrm>
          <a:off x="34290" y="8642985"/>
          <a:ext cx="5556885" cy="199644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152400</xdr:colOff>
      <xdr:row>0</xdr:row>
      <xdr:rowOff>152400</xdr:rowOff>
    </xdr:from>
    <xdr:to>
      <xdr:col>27</xdr:col>
      <xdr:colOff>0</xdr:colOff>
      <xdr:row>53</xdr:row>
      <xdr:rowOff>0</xdr:rowOff>
    </xdr:to>
    <xdr:pic>
      <xdr:nvPicPr>
        <xdr:cNvPr id="4" name="Picture 4">
          <a:extLst>
            <a:ext uri="{FF2B5EF4-FFF2-40B4-BE49-F238E27FC236}">
              <a16:creationId xmlns:a16="http://schemas.microsoft.com/office/drawing/2014/main" id="{8E326271-6745-0A4A-A1B6-061D7B98B2B0}"/>
            </a:ext>
          </a:extLst>
        </xdr:cNvPr>
        <xdr:cNvPicPr>
          <a:picLocks noChangeAspect="1"/>
        </xdr:cNvPicPr>
      </xdr:nvPicPr>
      <xdr:blipFill>
        <a:blip xmlns:r="http://schemas.openxmlformats.org/officeDocument/2006/relationships" r:embed="rId3"/>
        <a:stretch>
          <a:fillRect/>
        </a:stretch>
      </xdr:blipFill>
      <xdr:spPr>
        <a:xfrm>
          <a:off x="152400" y="152400"/>
          <a:ext cx="19340286" cy="106317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120163</xdr:rowOff>
    </xdr:from>
    <xdr:to>
      <xdr:col>11</xdr:col>
      <xdr:colOff>203200</xdr:colOff>
      <xdr:row>38</xdr:row>
      <xdr:rowOff>129931</xdr:rowOff>
    </xdr:to>
    <xdr:graphicFrame macro="">
      <xdr:nvGraphicFramePr>
        <xdr:cNvPr id="7" name="Chart 1">
          <a:extLst>
            <a:ext uri="{FF2B5EF4-FFF2-40B4-BE49-F238E27FC236}">
              <a16:creationId xmlns:a16="http://schemas.microsoft.com/office/drawing/2014/main" id="{98555575-3D80-EB54-8C81-0648F1DC9B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133349</xdr:colOff>
      <xdr:row>0</xdr:row>
      <xdr:rowOff>107463</xdr:rowOff>
    </xdr:from>
    <xdr:to>
      <xdr:col>26</xdr:col>
      <xdr:colOff>444500</xdr:colOff>
      <xdr:row>38</xdr:row>
      <xdr:rowOff>117231</xdr:rowOff>
    </xdr:to>
    <xdr:graphicFrame macro="">
      <xdr:nvGraphicFramePr>
        <xdr:cNvPr id="19" name="Chart 2">
          <a:extLst>
            <a:ext uri="{FF2B5EF4-FFF2-40B4-BE49-F238E27FC236}">
              <a16:creationId xmlns:a16="http://schemas.microsoft.com/office/drawing/2014/main" id="{97AAFC20-5778-5A45-D495-653A6C6BD7DA}"/>
            </a:ext>
            <a:ext uri="{147F2762-F138-4A5C-976F-8EAC2B608ADB}">
              <a16:predDERef xmlns:a16="http://schemas.microsoft.com/office/drawing/2014/main" pred="{98555575-3D80-EB54-8C81-0648F1DC9B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231113</xdr:colOff>
      <xdr:row>39</xdr:row>
      <xdr:rowOff>2</xdr:rowOff>
    </xdr:from>
    <xdr:to>
      <xdr:col>15</xdr:col>
      <xdr:colOff>208642</xdr:colOff>
      <xdr:row>42</xdr:row>
      <xdr:rowOff>304271</xdr:rowOff>
    </xdr:to>
    <xdr:sp macro="" textlink="">
      <xdr:nvSpPr>
        <xdr:cNvPr id="3" name="TextBox 2">
          <a:extLst>
            <a:ext uri="{FF2B5EF4-FFF2-40B4-BE49-F238E27FC236}">
              <a16:creationId xmlns:a16="http://schemas.microsoft.com/office/drawing/2014/main" id="{DC7D3B41-0ABC-2D4B-97F3-40A962E8BBAA}"/>
            </a:ext>
          </a:extLst>
        </xdr:cNvPr>
        <xdr:cNvSpPr txBox="1"/>
      </xdr:nvSpPr>
      <xdr:spPr>
        <a:xfrm>
          <a:off x="16952780" y="7990419"/>
          <a:ext cx="2438154" cy="2897185"/>
        </a:xfrm>
        <a:prstGeom prst="rect">
          <a:avLst/>
        </a:prstGeom>
        <a:solidFill>
          <a:srgbClr val="29292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1" i="0" u="none" strike="noStrike">
              <a:solidFill>
                <a:srgbClr val="1C80EC"/>
              </a:solidFill>
              <a:effectLst/>
              <a:latin typeface="+mn-lt"/>
              <a:ea typeface="+mn-ea"/>
              <a:cs typeface="+mn-cs"/>
            </a:rPr>
            <a:t>Maturity</a:t>
          </a:r>
          <a:r>
            <a:rPr lang="en-GB" sz="2400" b="1" i="0" u="none" strike="noStrike" baseline="0">
              <a:solidFill>
                <a:srgbClr val="1C80EC"/>
              </a:solidFill>
              <a:effectLst/>
              <a:latin typeface="+mn-lt"/>
              <a:ea typeface="+mn-ea"/>
              <a:cs typeface="+mn-cs"/>
            </a:rPr>
            <a:t> score:</a:t>
          </a:r>
        </a:p>
        <a:p>
          <a:endParaRPr lang="en-GB" sz="2000">
            <a:solidFill>
              <a:schemeClr val="bg1"/>
            </a:solidFill>
          </a:endParaRPr>
        </a:p>
        <a:p>
          <a:r>
            <a:rPr lang="en-GB" sz="2000" b="1" i="0" u="none" strike="noStrike">
              <a:solidFill>
                <a:schemeClr val="bg1"/>
              </a:solidFill>
              <a:effectLst/>
              <a:latin typeface="+mn-lt"/>
              <a:ea typeface="+mn-ea"/>
              <a:cs typeface="+mn-cs"/>
            </a:rPr>
            <a:t>Incomplete</a:t>
          </a:r>
          <a:r>
            <a:rPr lang="en-GB" sz="2000">
              <a:solidFill>
                <a:schemeClr val="bg1"/>
              </a:solidFill>
            </a:rPr>
            <a:t> - </a:t>
          </a:r>
          <a:r>
            <a:rPr lang="en-GB" sz="2000">
              <a:solidFill>
                <a:srgbClr val="1C80EC"/>
              </a:solidFill>
            </a:rPr>
            <a:t>0</a:t>
          </a:r>
        </a:p>
        <a:p>
          <a:r>
            <a:rPr lang="en-GB" sz="2000" b="1" i="0" u="none" strike="noStrike">
              <a:solidFill>
                <a:schemeClr val="bg1"/>
              </a:solidFill>
              <a:effectLst/>
              <a:latin typeface="+mn-lt"/>
              <a:ea typeface="+mn-ea"/>
              <a:cs typeface="+mn-cs"/>
            </a:rPr>
            <a:t>Initial</a:t>
          </a:r>
          <a:r>
            <a:rPr lang="en-GB" sz="2000">
              <a:solidFill>
                <a:schemeClr val="bg1"/>
              </a:solidFill>
            </a:rPr>
            <a:t> - </a:t>
          </a:r>
          <a:r>
            <a:rPr lang="en-GB" sz="2000">
              <a:solidFill>
                <a:srgbClr val="1C80EC"/>
              </a:solidFill>
            </a:rPr>
            <a:t>1</a:t>
          </a:r>
        </a:p>
        <a:p>
          <a:r>
            <a:rPr lang="en-GB" sz="2000" b="1" i="0" u="none" strike="noStrike">
              <a:solidFill>
                <a:schemeClr val="bg1"/>
              </a:solidFill>
              <a:effectLst/>
              <a:latin typeface="+mn-lt"/>
              <a:ea typeface="+mn-ea"/>
              <a:cs typeface="+mn-cs"/>
            </a:rPr>
            <a:t>Managed</a:t>
          </a:r>
          <a:r>
            <a:rPr lang="en-GB" sz="2000">
              <a:solidFill>
                <a:schemeClr val="bg1"/>
              </a:solidFill>
            </a:rPr>
            <a:t> - </a:t>
          </a:r>
          <a:r>
            <a:rPr lang="en-GB" sz="2000">
              <a:solidFill>
                <a:srgbClr val="1C80EC"/>
              </a:solidFill>
            </a:rPr>
            <a:t>2</a:t>
          </a:r>
        </a:p>
        <a:p>
          <a:r>
            <a:rPr lang="en-GB" sz="2000" b="1" i="0" u="none" strike="noStrike">
              <a:solidFill>
                <a:schemeClr val="bg1"/>
              </a:solidFill>
              <a:effectLst/>
              <a:latin typeface="+mn-lt"/>
              <a:ea typeface="+mn-ea"/>
              <a:cs typeface="+mn-cs"/>
            </a:rPr>
            <a:t>Defined</a:t>
          </a:r>
          <a:r>
            <a:rPr lang="en-GB" sz="2000">
              <a:solidFill>
                <a:schemeClr val="bg1"/>
              </a:solidFill>
            </a:rPr>
            <a:t> - </a:t>
          </a:r>
          <a:r>
            <a:rPr lang="en-GB" sz="2000">
              <a:solidFill>
                <a:srgbClr val="FF9900"/>
              </a:solidFill>
            </a:rPr>
            <a:t>3 (baseline)</a:t>
          </a:r>
        </a:p>
        <a:p>
          <a:r>
            <a:rPr lang="en-GB" sz="2000" b="1" i="0" u="none" strike="noStrike">
              <a:solidFill>
                <a:schemeClr val="bg1"/>
              </a:solidFill>
              <a:effectLst/>
              <a:latin typeface="+mn-lt"/>
              <a:ea typeface="+mn-ea"/>
              <a:cs typeface="+mn-cs"/>
            </a:rPr>
            <a:t>Quantitative</a:t>
          </a:r>
          <a:r>
            <a:rPr lang="en-GB" sz="2000">
              <a:solidFill>
                <a:schemeClr val="bg1"/>
              </a:solidFill>
            </a:rPr>
            <a:t> - </a:t>
          </a:r>
          <a:r>
            <a:rPr lang="en-GB" sz="2000">
              <a:solidFill>
                <a:srgbClr val="1C80EC"/>
              </a:solidFill>
            </a:rPr>
            <a:t>4</a:t>
          </a:r>
        </a:p>
        <a:p>
          <a:r>
            <a:rPr lang="en-GB" sz="2000" b="1" i="0" u="none" strike="noStrike">
              <a:solidFill>
                <a:schemeClr val="bg1"/>
              </a:solidFill>
              <a:effectLst/>
              <a:latin typeface="+mn-lt"/>
              <a:ea typeface="+mn-ea"/>
              <a:cs typeface="+mn-cs"/>
            </a:rPr>
            <a:t>Optimizing</a:t>
          </a:r>
          <a:r>
            <a:rPr lang="en-GB" sz="2000">
              <a:solidFill>
                <a:schemeClr val="bg1"/>
              </a:solidFill>
            </a:rPr>
            <a:t> -</a:t>
          </a:r>
          <a:r>
            <a:rPr lang="en-GB" sz="2000" baseline="0">
              <a:solidFill>
                <a:schemeClr val="bg1"/>
              </a:solidFill>
            </a:rPr>
            <a:t> </a:t>
          </a:r>
          <a:r>
            <a:rPr lang="en-GB" sz="2000" baseline="0">
              <a:solidFill>
                <a:srgbClr val="1C80EC"/>
              </a:solidFill>
            </a:rPr>
            <a:t>5</a:t>
          </a:r>
          <a:endParaRPr lang="en-GB" sz="2000">
            <a:solidFill>
              <a:srgbClr val="1C80EC"/>
            </a:solidFill>
          </a:endParaRPr>
        </a:p>
      </xdr:txBody>
    </xdr:sp>
    <xdr:clientData/>
  </xdr:twoCellAnchor>
  <xdr:twoCellAnchor>
    <xdr:from>
      <xdr:col>15</xdr:col>
      <xdr:colOff>342900</xdr:colOff>
      <xdr:row>38</xdr:row>
      <xdr:rowOff>219075</xdr:rowOff>
    </xdr:from>
    <xdr:to>
      <xdr:col>26</xdr:col>
      <xdr:colOff>428625</xdr:colOff>
      <xdr:row>42</xdr:row>
      <xdr:rowOff>317500</xdr:rowOff>
    </xdr:to>
    <xdr:sp macro="" textlink="">
      <xdr:nvSpPr>
        <xdr:cNvPr id="4" name="TextBox 2">
          <a:extLst>
            <a:ext uri="{FF2B5EF4-FFF2-40B4-BE49-F238E27FC236}">
              <a16:creationId xmlns:a16="http://schemas.microsoft.com/office/drawing/2014/main" id="{B2559375-71CE-6A4D-A24F-26E2BE516249}"/>
            </a:ext>
            <a:ext uri="{147F2762-F138-4A5C-976F-8EAC2B608ADB}">
              <a16:predDERef xmlns:a16="http://schemas.microsoft.com/office/drawing/2014/main" pred="{DC7D3B41-0ABC-2D4B-97F3-40A962E8BBAA}"/>
            </a:ext>
          </a:extLst>
        </xdr:cNvPr>
        <xdr:cNvSpPr txBox="1"/>
      </xdr:nvSpPr>
      <xdr:spPr>
        <a:xfrm>
          <a:off x="19525192" y="7984596"/>
          <a:ext cx="8750829" cy="2916237"/>
        </a:xfrm>
        <a:prstGeom prst="rect">
          <a:avLst/>
        </a:prstGeom>
        <a:solidFill>
          <a:srgbClr val="29292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1" i="0" u="none" strike="noStrike">
              <a:solidFill>
                <a:srgbClr val="1C80EC"/>
              </a:solidFill>
              <a:effectLst/>
              <a:latin typeface="+mn-lt"/>
              <a:ea typeface="+mn-ea"/>
              <a:cs typeface="+mn-cs"/>
            </a:rPr>
            <a:t>Note</a:t>
          </a:r>
          <a:r>
            <a:rPr lang="en-GB" sz="2400" b="1" i="0" u="none" strike="noStrike" baseline="0">
              <a:solidFill>
                <a:srgbClr val="1C80EC"/>
              </a:solidFill>
              <a:effectLst/>
              <a:latin typeface="+mn-lt"/>
              <a:ea typeface="+mn-ea"/>
              <a:cs typeface="+mn-cs"/>
            </a:rPr>
            <a:t> on m</a:t>
          </a:r>
          <a:r>
            <a:rPr lang="en-GB" sz="2400" b="1" i="0" u="none" strike="noStrike">
              <a:solidFill>
                <a:srgbClr val="1C80EC"/>
              </a:solidFill>
              <a:effectLst/>
              <a:latin typeface="+mn-lt"/>
              <a:ea typeface="+mn-ea"/>
              <a:cs typeface="+mn-cs"/>
            </a:rPr>
            <a:t>aturity</a:t>
          </a:r>
          <a:r>
            <a:rPr lang="en-GB" sz="2400" b="1" i="0" u="none" strike="noStrike" baseline="0">
              <a:solidFill>
                <a:srgbClr val="1C80EC"/>
              </a:solidFill>
              <a:effectLst/>
              <a:latin typeface="+mn-lt"/>
              <a:ea typeface="+mn-ea"/>
              <a:cs typeface="+mn-cs"/>
            </a:rPr>
            <a:t> score:</a:t>
          </a:r>
        </a:p>
        <a:p>
          <a:endParaRPr lang="en-GB" sz="2000">
            <a:solidFill>
              <a:schemeClr val="bg1"/>
            </a:solidFill>
          </a:endParaRPr>
        </a:p>
        <a:p>
          <a:r>
            <a:rPr lang="en-GB" sz="2000">
              <a:solidFill>
                <a:schemeClr val="bg1"/>
              </a:solidFill>
            </a:rPr>
            <a:t>Note that</a:t>
          </a:r>
          <a:r>
            <a:rPr lang="en-GB" sz="2000" baseline="0">
              <a:solidFill>
                <a:schemeClr val="bg1"/>
              </a:solidFill>
            </a:rPr>
            <a:t> a minimum maturity score of 3 is required to achieve compliance to DORA. Scoring below this threshold will result in a point of improvement. </a:t>
          </a:r>
        </a:p>
        <a:p>
          <a:endParaRPr lang="en-GB" sz="2000" baseline="0">
            <a:solidFill>
              <a:schemeClr val="bg1"/>
            </a:solidFill>
          </a:endParaRPr>
        </a:p>
        <a:p>
          <a:r>
            <a:rPr lang="en-GB" sz="2000" baseline="0">
              <a:solidFill>
                <a:schemeClr val="bg1"/>
              </a:solidFill>
            </a:rPr>
            <a:t>Remember that DORA will turn fully into effect on </a:t>
          </a:r>
          <a:r>
            <a:rPr lang="en-GB" sz="2000" b="1" u="sng" baseline="0">
              <a:solidFill>
                <a:srgbClr val="FF9900"/>
              </a:solidFill>
            </a:rPr>
            <a:t>17/01/2025</a:t>
          </a:r>
          <a:r>
            <a:rPr lang="en-GB" sz="2000" baseline="0">
              <a:solidFill>
                <a:schemeClr val="bg1"/>
              </a:solidFill>
            </a:rPr>
            <a:t>. </a:t>
          </a:r>
          <a:endParaRPr lang="en-GB" sz="2000">
            <a:solidFill>
              <a:schemeClr val="bg1"/>
            </a:solidFill>
          </a:endParaRPr>
        </a:p>
      </xdr:txBody>
    </xdr:sp>
    <xdr:clientData/>
  </xdr:twoCellAnchor>
  <xdr:twoCellAnchor>
    <xdr:from>
      <xdr:col>12</xdr:col>
      <xdr:colOff>217487</xdr:colOff>
      <xdr:row>42</xdr:row>
      <xdr:rowOff>521229</xdr:rowOff>
    </xdr:from>
    <xdr:to>
      <xdr:col>26</xdr:col>
      <xdr:colOff>396875</xdr:colOff>
      <xdr:row>49</xdr:row>
      <xdr:rowOff>13230</xdr:rowOff>
    </xdr:to>
    <xdr:sp macro="" textlink="">
      <xdr:nvSpPr>
        <xdr:cNvPr id="2" name="TextBox 2">
          <a:extLst>
            <a:ext uri="{FF2B5EF4-FFF2-40B4-BE49-F238E27FC236}">
              <a16:creationId xmlns:a16="http://schemas.microsoft.com/office/drawing/2014/main" id="{23C8C2E9-7967-4E45-B79E-409090530145}"/>
            </a:ext>
            <a:ext uri="{147F2762-F138-4A5C-976F-8EAC2B608ADB}">
              <a16:predDERef xmlns:a16="http://schemas.microsoft.com/office/drawing/2014/main" pred="{DC7D3B41-0ABC-2D4B-97F3-40A962E8BBAA}"/>
            </a:ext>
          </a:extLst>
        </xdr:cNvPr>
        <xdr:cNvSpPr txBox="1"/>
      </xdr:nvSpPr>
      <xdr:spPr>
        <a:xfrm>
          <a:off x="16939154" y="11104562"/>
          <a:ext cx="11305117" cy="5048251"/>
        </a:xfrm>
        <a:prstGeom prst="rect">
          <a:avLst/>
        </a:prstGeom>
        <a:solidFill>
          <a:srgbClr val="29292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400" b="1" i="0" u="none" strike="noStrike">
              <a:solidFill>
                <a:srgbClr val="1C80EC"/>
              </a:solidFill>
              <a:effectLst/>
              <a:latin typeface="+mn-lt"/>
              <a:ea typeface="+mn-ea"/>
              <a:cs typeface="+mn-cs"/>
            </a:rPr>
            <a:t>DORA in Control reviewers conclusion (example</a:t>
          </a:r>
          <a:r>
            <a:rPr lang="en-GB" sz="2400" b="1" i="0" u="none" strike="noStrike" baseline="0">
              <a:solidFill>
                <a:srgbClr val="1C80EC"/>
              </a:solidFill>
              <a:effectLst/>
              <a:latin typeface="+mn-lt"/>
              <a:ea typeface="+mn-ea"/>
              <a:cs typeface="+mn-cs"/>
            </a:rPr>
            <a:t> text below)</a:t>
          </a:r>
          <a:r>
            <a:rPr lang="en-GB" sz="2400" b="1" i="0" u="none" strike="noStrike">
              <a:solidFill>
                <a:srgbClr val="1C80EC"/>
              </a:solidFill>
              <a:effectLst/>
              <a:latin typeface="+mn-lt"/>
              <a:ea typeface="+mn-ea"/>
              <a:cs typeface="+mn-cs"/>
            </a:rPr>
            <a:t>:</a:t>
          </a:r>
          <a:endParaRPr lang="en-GB" sz="2400" b="1" i="0" u="none" strike="noStrike" baseline="0">
            <a:solidFill>
              <a:srgbClr val="1C80EC"/>
            </a:solidFill>
            <a:effectLst/>
            <a:latin typeface="+mn-lt"/>
            <a:ea typeface="+mn-ea"/>
            <a:cs typeface="+mn-cs"/>
          </a:endParaRPr>
        </a:p>
        <a:p>
          <a:endParaRPr lang="en-GB" sz="2000">
            <a:solidFill>
              <a:schemeClr val="bg1"/>
            </a:solidFill>
          </a:endParaRPr>
        </a:p>
        <a:p>
          <a:r>
            <a:rPr lang="en-GB" sz="2000">
              <a:solidFill>
                <a:schemeClr val="bg1"/>
              </a:solidFill>
            </a:rPr>
            <a:t>Following the results of the DORA in Control assessment, we have identified several areas requiring attention to align fully with the Digital Operational Resilience Act (DORA)</a:t>
          </a:r>
          <a:r>
            <a:rPr lang="en-GB" sz="2000" baseline="0">
              <a:solidFill>
                <a:schemeClr val="bg1"/>
              </a:solidFill>
            </a:rPr>
            <a:t> and to mitigate risks for the critical and important functions of our organizations.</a:t>
          </a:r>
        </a:p>
        <a:p>
          <a:endParaRPr lang="en-GB" sz="2000" baseline="0">
            <a:solidFill>
              <a:schemeClr val="bg1"/>
            </a:solidFill>
          </a:endParaRPr>
        </a:p>
        <a:p>
          <a:r>
            <a:rPr lang="en-GB" sz="2000" baseline="0">
              <a:solidFill>
                <a:schemeClr val="bg1"/>
              </a:solidFill>
            </a:rPr>
            <a:t>We identified the following priority risks for our critical and important functions:</a:t>
          </a:r>
        </a:p>
        <a:p>
          <a:endParaRPr lang="en-GB" sz="2000" baseline="0">
            <a:solidFill>
              <a:schemeClr val="bg1"/>
            </a:solidFill>
          </a:endParaRPr>
        </a:p>
        <a:p>
          <a:r>
            <a:rPr lang="en-GB" sz="2000" baseline="0">
              <a:solidFill>
                <a:schemeClr val="bg1"/>
              </a:solidFill>
            </a:rPr>
            <a:t>1. Critical function A: [insert risk]</a:t>
          </a:r>
        </a:p>
        <a:p>
          <a:pPr marL="0" marR="0" lvl="0" indent="0" defTabSz="914400" eaLnBrk="1" fontAlgn="auto" latinLnBrk="0" hangingPunct="1">
            <a:lnSpc>
              <a:spcPct val="100000"/>
            </a:lnSpc>
            <a:spcBef>
              <a:spcPts val="0"/>
            </a:spcBef>
            <a:spcAft>
              <a:spcPts val="0"/>
            </a:spcAft>
            <a:buClrTx/>
            <a:buSzTx/>
            <a:buFontTx/>
            <a:buNone/>
            <a:tabLst/>
            <a:defRPr/>
          </a:pPr>
          <a:r>
            <a:rPr lang="en-GB" sz="2000" baseline="0">
              <a:solidFill>
                <a:schemeClr val="bg1"/>
              </a:solidFill>
            </a:rPr>
            <a:t>2. Critical function B: [insert risk]</a:t>
          </a:r>
        </a:p>
        <a:p>
          <a:pPr marL="0" marR="0" lvl="0" indent="0" defTabSz="914400" eaLnBrk="1" fontAlgn="auto" latinLnBrk="0" hangingPunct="1">
            <a:lnSpc>
              <a:spcPct val="100000"/>
            </a:lnSpc>
            <a:spcBef>
              <a:spcPts val="0"/>
            </a:spcBef>
            <a:spcAft>
              <a:spcPts val="0"/>
            </a:spcAft>
            <a:buClrTx/>
            <a:buSzTx/>
            <a:buFontTx/>
            <a:buNone/>
            <a:tabLst/>
            <a:defRPr/>
          </a:pPr>
          <a:r>
            <a:rPr lang="en-GB" sz="2000" baseline="0">
              <a:solidFill>
                <a:schemeClr val="bg1"/>
              </a:solidFill>
            </a:rPr>
            <a:t>3. Critical function C: [insert risk]</a:t>
          </a:r>
          <a:endParaRPr lang="en-GB" sz="2000">
            <a:solidFill>
              <a:schemeClr val="bg1"/>
            </a:solidFill>
          </a:endParaRPr>
        </a:p>
        <a:p>
          <a:endParaRPr lang="en-GB" sz="2000" baseline="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2000" baseline="0">
              <a:solidFill>
                <a:schemeClr val="bg1"/>
              </a:solidFill>
            </a:rPr>
            <a:t>Management has shown a strong commitment to addressing these gaps and has expressed their intention to remediate all identified issues in a timely manner. </a:t>
          </a:r>
        </a:p>
        <a:p>
          <a:endParaRPr lang="en-GB" sz="2000">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363043</xdr:colOff>
      <xdr:row>0</xdr:row>
      <xdr:rowOff>0</xdr:rowOff>
    </xdr:from>
    <xdr:to>
      <xdr:col>6</xdr:col>
      <xdr:colOff>1425224</xdr:colOff>
      <xdr:row>25</xdr:row>
      <xdr:rowOff>107373</xdr:rowOff>
    </xdr:to>
    <xdr:graphicFrame macro="">
      <xdr:nvGraphicFramePr>
        <xdr:cNvPr id="2" name="Chart 1">
          <a:extLst>
            <a:ext uri="{FF2B5EF4-FFF2-40B4-BE49-F238E27FC236}">
              <a16:creationId xmlns:a16="http://schemas.microsoft.com/office/drawing/2014/main" id="{3A78D08C-3F39-A244-A3A3-F86759B0E4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232193</xdr:colOff>
      <xdr:row>1</xdr:row>
      <xdr:rowOff>106474</xdr:rowOff>
    </xdr:from>
    <xdr:to>
      <xdr:col>3</xdr:col>
      <xdr:colOff>959557</xdr:colOff>
      <xdr:row>24</xdr:row>
      <xdr:rowOff>60293</xdr:rowOff>
    </xdr:to>
    <xdr:sp macro="" textlink="">
      <xdr:nvSpPr>
        <xdr:cNvPr id="3" name="TextBox 2">
          <a:extLst>
            <a:ext uri="{FF2B5EF4-FFF2-40B4-BE49-F238E27FC236}">
              <a16:creationId xmlns:a16="http://schemas.microsoft.com/office/drawing/2014/main" id="{8B055045-E8DA-6646-B407-C45708C76BB4}"/>
            </a:ext>
          </a:extLst>
        </xdr:cNvPr>
        <xdr:cNvSpPr txBox="1"/>
      </xdr:nvSpPr>
      <xdr:spPr>
        <a:xfrm>
          <a:off x="232193" y="309674"/>
          <a:ext cx="3114964" cy="4627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tx1"/>
              </a:solidFill>
            </a:rPr>
            <a:t>DORA in Control and the DNB 2023 GP</a:t>
          </a:r>
          <a:r>
            <a:rPr lang="en-GB" sz="2800" b="1" baseline="0">
              <a:solidFill>
                <a:schemeClr val="tx1"/>
              </a:solidFill>
            </a:rPr>
            <a:t> mapping:</a:t>
          </a:r>
        </a:p>
        <a:p>
          <a:endParaRPr lang="en-GB" sz="2400" b="1" baseline="0"/>
        </a:p>
        <a:p>
          <a:r>
            <a:rPr lang="en-GB" sz="1800" b="0" baseline="0"/>
            <a:t>- </a:t>
          </a:r>
          <a:r>
            <a:rPr lang="en-GB" sz="1800" b="1" baseline="0">
              <a:solidFill>
                <a:schemeClr val="accent6"/>
              </a:solidFill>
            </a:rPr>
            <a:t>44%</a:t>
          </a:r>
          <a:r>
            <a:rPr lang="en-GB" sz="1800" b="0" baseline="0"/>
            <a:t> of the DORA controls are a </a:t>
          </a:r>
          <a:r>
            <a:rPr lang="en-GB" sz="1800" b="1" u="sng" baseline="0">
              <a:solidFill>
                <a:schemeClr val="accent6"/>
              </a:solidFill>
            </a:rPr>
            <a:t>full match </a:t>
          </a:r>
          <a:r>
            <a:rPr lang="en-GB" sz="1800" b="0" baseline="0"/>
            <a:t>with the DNB Good Practices;</a:t>
          </a:r>
        </a:p>
        <a:p>
          <a:endParaRPr lang="en-GB" sz="1800" b="0" baseline="0"/>
        </a:p>
        <a:p>
          <a:r>
            <a:rPr lang="en-GB" sz="1800" b="0" baseline="0"/>
            <a:t>- </a:t>
          </a:r>
          <a:r>
            <a:rPr lang="en-GB" sz="1800" b="1" baseline="0">
              <a:solidFill>
                <a:schemeClr val="accent4"/>
              </a:solidFill>
            </a:rPr>
            <a:t>41%</a:t>
          </a:r>
          <a:r>
            <a:rPr lang="en-GB" sz="1800" b="0" baseline="0"/>
            <a:t> of the DORA controls are </a:t>
          </a:r>
          <a:r>
            <a:rPr lang="en-GB" sz="1800" b="1" u="sng" baseline="0">
              <a:solidFill>
                <a:schemeClr val="accent4"/>
              </a:solidFill>
            </a:rPr>
            <a:t>partly covered </a:t>
          </a:r>
          <a:r>
            <a:rPr lang="en-GB" sz="1800" b="0" baseline="0"/>
            <a:t>by the DNB Good Practices;</a:t>
          </a:r>
        </a:p>
        <a:p>
          <a:endParaRPr lang="en-GB" sz="1800" b="0" baseline="0"/>
        </a:p>
        <a:p>
          <a:r>
            <a:rPr lang="en-GB" sz="1800" b="0" baseline="0"/>
            <a:t>- </a:t>
          </a:r>
          <a:r>
            <a:rPr lang="en-GB" sz="1800" b="1" baseline="0">
              <a:solidFill>
                <a:srgbClr val="C00000"/>
              </a:solidFill>
            </a:rPr>
            <a:t>15%</a:t>
          </a:r>
          <a:r>
            <a:rPr lang="en-GB" sz="1800" b="0" baseline="0"/>
            <a:t> of the DORA controls </a:t>
          </a:r>
          <a:r>
            <a:rPr lang="en-GB" sz="1800" b="1" u="sng" baseline="0">
              <a:solidFill>
                <a:srgbClr val="C00000"/>
              </a:solidFill>
            </a:rPr>
            <a:t>do not match </a:t>
          </a:r>
          <a:r>
            <a:rPr lang="en-GB" sz="1800" b="0" baseline="0"/>
            <a:t>with any of the DNB Good Practices.</a:t>
          </a:r>
          <a:endParaRPr lang="en-GB" sz="1800" b="0"/>
        </a:p>
      </xdr:txBody>
    </xdr:sp>
    <xdr:clientData/>
  </xdr:twoCellAnchor>
  <xdr:twoCellAnchor>
    <xdr:from>
      <xdr:col>6</xdr:col>
      <xdr:colOff>1894479</xdr:colOff>
      <xdr:row>1</xdr:row>
      <xdr:rowOff>117759</xdr:rowOff>
    </xdr:from>
    <xdr:to>
      <xdr:col>6</xdr:col>
      <xdr:colOff>6646332</xdr:colOff>
      <xdr:row>24</xdr:row>
      <xdr:rowOff>71578</xdr:rowOff>
    </xdr:to>
    <xdr:sp macro="" textlink="">
      <xdr:nvSpPr>
        <xdr:cNvPr id="4" name="TextBox 3">
          <a:extLst>
            <a:ext uri="{FF2B5EF4-FFF2-40B4-BE49-F238E27FC236}">
              <a16:creationId xmlns:a16="http://schemas.microsoft.com/office/drawing/2014/main" id="{290E35B9-3B69-EE40-8978-6754E0D07D1D}"/>
            </a:ext>
          </a:extLst>
        </xdr:cNvPr>
        <xdr:cNvSpPr txBox="1"/>
      </xdr:nvSpPr>
      <xdr:spPr>
        <a:xfrm>
          <a:off x="5869579" y="320959"/>
          <a:ext cx="2053" cy="46274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b="1">
              <a:solidFill>
                <a:schemeClr val="tx1"/>
              </a:solidFill>
            </a:rPr>
            <a:t>Domain-level</a:t>
          </a:r>
          <a:r>
            <a:rPr lang="en-GB" sz="2800" b="1" baseline="0">
              <a:solidFill>
                <a:schemeClr val="tx1"/>
              </a:solidFill>
            </a:rPr>
            <a:t> highlights:</a:t>
          </a:r>
        </a:p>
        <a:p>
          <a:endParaRPr lang="en-GB" sz="2400" b="1" baseline="0"/>
        </a:p>
        <a:p>
          <a:r>
            <a:rPr lang="en-GB" sz="1800" b="0" baseline="0"/>
            <a:t>The DORA controls are mostly covered by the DNB controls on: </a:t>
          </a:r>
        </a:p>
        <a:p>
          <a:pPr marL="0" marR="0" lvl="0" indent="0" defTabSz="914400" eaLnBrk="1" fontAlgn="auto" latinLnBrk="0" hangingPunct="1">
            <a:lnSpc>
              <a:spcPct val="100000"/>
            </a:lnSpc>
            <a:spcBef>
              <a:spcPts val="0"/>
            </a:spcBef>
            <a:spcAft>
              <a:spcPts val="0"/>
            </a:spcAft>
            <a:buClrTx/>
            <a:buSzTx/>
            <a:buFontTx/>
            <a:buNone/>
            <a:tabLst/>
            <a:defRPr/>
          </a:pPr>
          <a:r>
            <a:rPr lang="en-GB" sz="1800" b="0" i="1" baseline="0"/>
            <a:t>1) Software and Systems Development</a:t>
          </a:r>
        </a:p>
        <a:p>
          <a:pPr marL="0" marR="0" lvl="0" indent="0" defTabSz="914400" eaLnBrk="1" fontAlgn="auto" latinLnBrk="0" hangingPunct="1">
            <a:lnSpc>
              <a:spcPct val="100000"/>
            </a:lnSpc>
            <a:spcBef>
              <a:spcPts val="0"/>
            </a:spcBef>
            <a:spcAft>
              <a:spcPts val="0"/>
            </a:spcAft>
            <a:buClrTx/>
            <a:buSzTx/>
            <a:buFontTx/>
            <a:buNone/>
            <a:tabLst/>
            <a:defRPr/>
          </a:pPr>
          <a:r>
            <a:rPr lang="en-GB" sz="1800" b="0" i="1" baseline="0"/>
            <a:t>2) Resilience Testing </a:t>
          </a:r>
        </a:p>
        <a:p>
          <a:pPr marL="0" marR="0" lvl="0" indent="0" defTabSz="914400" eaLnBrk="1" fontAlgn="auto" latinLnBrk="0" hangingPunct="1">
            <a:lnSpc>
              <a:spcPct val="100000"/>
            </a:lnSpc>
            <a:spcBef>
              <a:spcPts val="0"/>
            </a:spcBef>
            <a:spcAft>
              <a:spcPts val="0"/>
            </a:spcAft>
            <a:buClrTx/>
            <a:buSzTx/>
            <a:buFontTx/>
            <a:buNone/>
            <a:tabLst/>
            <a:defRPr/>
          </a:pPr>
          <a:r>
            <a:rPr lang="en-GB" sz="1800" b="0" i="1" baseline="0"/>
            <a:t>3) Operational Management</a:t>
          </a:r>
        </a:p>
        <a:p>
          <a:r>
            <a:rPr lang="en-GB" sz="1800" b="0" i="1" baseline="0"/>
            <a:t>4) Governance and Risk Management</a:t>
          </a:r>
        </a:p>
        <a:p>
          <a:endParaRPr lang="en-GB" sz="1800" b="0" baseline="0"/>
        </a:p>
        <a:p>
          <a:r>
            <a:rPr lang="en-GB" sz="1800" b="0" baseline="0"/>
            <a:t>The major gaps are in the areas of: </a:t>
          </a:r>
        </a:p>
        <a:p>
          <a:r>
            <a:rPr lang="en-GB" sz="1800" b="0" i="1" baseline="0"/>
            <a:t>1) Continuity Management</a:t>
          </a:r>
        </a:p>
        <a:p>
          <a:pPr marL="0" marR="0" lvl="0" indent="0" defTabSz="914400" eaLnBrk="1" fontAlgn="auto" latinLnBrk="0" hangingPunct="1">
            <a:lnSpc>
              <a:spcPct val="100000"/>
            </a:lnSpc>
            <a:spcBef>
              <a:spcPts val="0"/>
            </a:spcBef>
            <a:spcAft>
              <a:spcPts val="0"/>
            </a:spcAft>
            <a:buClrTx/>
            <a:buSzTx/>
            <a:buFontTx/>
            <a:buNone/>
            <a:tabLst/>
            <a:defRPr/>
          </a:pPr>
          <a:r>
            <a:rPr lang="en-GB" sz="1800" b="0" i="1" baseline="0"/>
            <a:t>2) Incident Management</a:t>
          </a:r>
        </a:p>
        <a:p>
          <a:r>
            <a:rPr lang="en-GB" sz="1800" b="0" i="1" baseline="0"/>
            <a:t>3) Third-party Risk Management </a:t>
          </a:r>
        </a:p>
        <a:p>
          <a:r>
            <a:rPr lang="en-GB" sz="1800" b="0" i="1" baseline="0"/>
            <a:t>4) Security Management</a:t>
          </a:r>
        </a:p>
      </xdr:txBody>
    </xdr:sp>
    <xdr:clientData/>
  </xdr:twoCellAnchor>
  <xdr:twoCellAnchor>
    <xdr:from>
      <xdr:col>6</xdr:col>
      <xdr:colOff>6524046</xdr:colOff>
      <xdr:row>0</xdr:row>
      <xdr:rowOff>97678</xdr:rowOff>
    </xdr:from>
    <xdr:to>
      <xdr:col>9</xdr:col>
      <xdr:colOff>10392708</xdr:colOff>
      <xdr:row>24</xdr:row>
      <xdr:rowOff>134615</xdr:rowOff>
    </xdr:to>
    <xdr:graphicFrame macro="">
      <xdr:nvGraphicFramePr>
        <xdr:cNvPr id="5" name="Chart 4">
          <a:extLst>
            <a:ext uri="{FF2B5EF4-FFF2-40B4-BE49-F238E27FC236}">
              <a16:creationId xmlns:a16="http://schemas.microsoft.com/office/drawing/2014/main" id="{270BCAC0-CD09-E843-A2CF-2B3607C1C91B}"/>
            </a:ext>
            <a:ext uri="{147F2762-F138-4A5C-976F-8EAC2B608ADB}">
              <a16:predDERef xmlns:a16="http://schemas.microsoft.com/office/drawing/2014/main" pred="{290E35B9-3B69-EE40-8978-6754E0D07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1393472</xdr:colOff>
      <xdr:row>4</xdr:row>
      <xdr:rowOff>24692</xdr:rowOff>
    </xdr:from>
    <xdr:to>
      <xdr:col>5</xdr:col>
      <xdr:colOff>2017889</xdr:colOff>
      <xdr:row>23</xdr:row>
      <xdr:rowOff>24422</xdr:rowOff>
    </xdr:to>
    <xdr:sp macro="" textlink="">
      <xdr:nvSpPr>
        <xdr:cNvPr id="2" name="TextBox 1">
          <a:extLst>
            <a:ext uri="{FF2B5EF4-FFF2-40B4-BE49-F238E27FC236}">
              <a16:creationId xmlns:a16="http://schemas.microsoft.com/office/drawing/2014/main" id="{B6333305-0CE2-1F23-2634-71D87011D8E7}"/>
            </a:ext>
          </a:extLst>
        </xdr:cNvPr>
        <xdr:cNvSpPr txBox="1"/>
      </xdr:nvSpPr>
      <xdr:spPr>
        <a:xfrm>
          <a:off x="2077318" y="1074884"/>
          <a:ext cx="9489994" cy="3516653"/>
        </a:xfrm>
        <a:prstGeom prst="rect">
          <a:avLst/>
        </a:prstGeom>
        <a:solidFill>
          <a:srgbClr val="1B80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solidFill>
                <a:schemeClr val="bg1"/>
              </a:solidFill>
            </a:rPr>
            <a:t>Major ICT-related Incident or security or operational payment-related incident:</a:t>
          </a:r>
        </a:p>
        <a:p>
          <a:endParaRPr lang="en-GB" sz="1200" b="1">
            <a:solidFill>
              <a:schemeClr val="bg1"/>
            </a:solidFill>
          </a:endParaRPr>
        </a:p>
        <a:p>
          <a:r>
            <a:rPr lang="en-GB" sz="1200">
              <a:solidFill>
                <a:schemeClr val="bg1"/>
              </a:solidFill>
            </a:rPr>
            <a:t>An incident is to classified as major if critical services are affected and:</a:t>
          </a:r>
        </a:p>
        <a:p>
          <a:endParaRPr lang="en-GB" sz="1200">
            <a:solidFill>
              <a:schemeClr val="bg1"/>
            </a:solidFill>
          </a:endParaRPr>
        </a:p>
        <a:p>
          <a:r>
            <a:rPr lang="en-GB" sz="1200">
              <a:solidFill>
                <a:schemeClr val="bg1"/>
              </a:solidFill>
            </a:rPr>
            <a:t>- (i) any malicious unauthorised access to network and information systems identified, which may result to data losses or </a:t>
          </a:r>
        </a:p>
        <a:p>
          <a:r>
            <a:rPr lang="en-GB" sz="1200">
              <a:solidFill>
                <a:schemeClr val="bg1"/>
              </a:solidFill>
            </a:rPr>
            <a:t>- (ii) the thresholds of </a:t>
          </a:r>
          <a:r>
            <a:rPr lang="en-GB" sz="1200" b="1">
              <a:solidFill>
                <a:schemeClr val="bg1"/>
              </a:solidFill>
            </a:rPr>
            <a:t>two additional </a:t>
          </a:r>
          <a:r>
            <a:rPr lang="en-GB" sz="1200">
              <a:solidFill>
                <a:schemeClr val="bg1"/>
              </a:solidFill>
            </a:rPr>
            <a:t>criteria from the below are met</a:t>
          </a:r>
        </a:p>
        <a:p>
          <a:endParaRPr lang="en-GB" sz="1200" b="1">
            <a:solidFill>
              <a:schemeClr val="bg1"/>
            </a:solidFill>
          </a:endParaRPr>
        </a:p>
        <a:p>
          <a:r>
            <a:rPr lang="en-GB" sz="1200" b="1">
              <a:solidFill>
                <a:schemeClr val="bg1"/>
              </a:solidFill>
            </a:rPr>
            <a:t>Alternatively:</a:t>
          </a:r>
        </a:p>
        <a:p>
          <a:endParaRPr lang="en-GB" sz="1200" b="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200" b="0">
              <a:solidFill>
                <a:schemeClr val="bg1"/>
              </a:solidFill>
            </a:rPr>
            <a:t>Recurring incidents that individually do not constitute a major incident shall be considered as one major incident when the following criteria are met:</a:t>
          </a:r>
        </a:p>
        <a:p>
          <a:pPr marL="0" marR="0" indent="0" defTabSz="914400" eaLnBrk="1" fontAlgn="auto" latinLnBrk="0" hangingPunct="1">
            <a:lnSpc>
              <a:spcPct val="100000"/>
            </a:lnSpc>
            <a:spcBef>
              <a:spcPts val="0"/>
            </a:spcBef>
            <a:spcAft>
              <a:spcPts val="0"/>
            </a:spcAft>
            <a:buClrTx/>
            <a:buSzTx/>
            <a:buFontTx/>
            <a:buNone/>
            <a:tabLst/>
            <a:defRPr/>
          </a:pPr>
          <a:endParaRPr lang="en-GB" sz="1200" b="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200" b="0">
              <a:solidFill>
                <a:schemeClr val="bg1"/>
              </a:solidFill>
            </a:rPr>
            <a:t>- the incidents have occurred at least twice within 6 months;</a:t>
          </a:r>
        </a:p>
        <a:p>
          <a:pPr marL="0" marR="0" indent="0" defTabSz="914400" eaLnBrk="1" fontAlgn="auto" latinLnBrk="0" hangingPunct="1">
            <a:lnSpc>
              <a:spcPct val="100000"/>
            </a:lnSpc>
            <a:spcBef>
              <a:spcPts val="0"/>
            </a:spcBef>
            <a:spcAft>
              <a:spcPts val="0"/>
            </a:spcAft>
            <a:buClrTx/>
            <a:buSzTx/>
            <a:buFontTx/>
            <a:buNone/>
            <a:tabLst/>
            <a:defRPr/>
          </a:pPr>
          <a:r>
            <a:rPr lang="en-GB" sz="1200" b="0">
              <a:solidFill>
                <a:schemeClr val="bg1"/>
              </a:solidFill>
            </a:rPr>
            <a:t>- the incidents have the same apparent root cause;</a:t>
          </a:r>
        </a:p>
        <a:p>
          <a:pPr marL="0" marR="0" indent="0" defTabSz="914400" eaLnBrk="1" fontAlgn="auto" latinLnBrk="0" hangingPunct="1">
            <a:lnSpc>
              <a:spcPct val="100000"/>
            </a:lnSpc>
            <a:spcBef>
              <a:spcPts val="0"/>
            </a:spcBef>
            <a:spcAft>
              <a:spcPts val="0"/>
            </a:spcAft>
            <a:buClrTx/>
            <a:buSzTx/>
            <a:buFontTx/>
            <a:buNone/>
            <a:tabLst/>
            <a:defRPr/>
          </a:pPr>
          <a:r>
            <a:rPr lang="en-GB" sz="1200" b="0">
              <a:solidFill>
                <a:schemeClr val="bg1"/>
              </a:solidFill>
            </a:rPr>
            <a:t>- the incidents collectively categorise as a major incident,</a:t>
          </a:r>
          <a:r>
            <a:rPr lang="en-GB" sz="1200" b="0" baseline="0">
              <a:solidFill>
                <a:schemeClr val="bg1"/>
              </a:solidFill>
            </a:rPr>
            <a:t> meeting point (ii) above.</a:t>
          </a:r>
          <a:endParaRPr lang="en-GB" sz="1200" b="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endParaRPr lang="en-GB" sz="1200" b="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200" b="0">
              <a:solidFill>
                <a:schemeClr val="bg1"/>
              </a:solidFill>
            </a:rPr>
            <a:t>(Financial entities shall assess the existence of recurring incidents on a monthly basis.)</a:t>
          </a:r>
        </a:p>
      </xdr:txBody>
    </xdr:sp>
    <xdr:clientData/>
  </xdr:twoCellAnchor>
  <xdr:twoCellAnchor>
    <xdr:from>
      <xdr:col>5</xdr:col>
      <xdr:colOff>2082094</xdr:colOff>
      <xdr:row>4</xdr:row>
      <xdr:rowOff>21871</xdr:rowOff>
    </xdr:from>
    <xdr:to>
      <xdr:col>8</xdr:col>
      <xdr:colOff>702733</xdr:colOff>
      <xdr:row>23</xdr:row>
      <xdr:rowOff>24423</xdr:rowOff>
    </xdr:to>
    <xdr:sp macro="" textlink="">
      <xdr:nvSpPr>
        <xdr:cNvPr id="3" name="TextBox 2">
          <a:extLst>
            <a:ext uri="{FF2B5EF4-FFF2-40B4-BE49-F238E27FC236}">
              <a16:creationId xmlns:a16="http://schemas.microsoft.com/office/drawing/2014/main" id="{16FC735B-685B-7943-86CA-1BE140A76631}"/>
            </a:ext>
          </a:extLst>
        </xdr:cNvPr>
        <xdr:cNvSpPr txBox="1"/>
      </xdr:nvSpPr>
      <xdr:spPr>
        <a:xfrm>
          <a:off x="11631517" y="1072063"/>
          <a:ext cx="9464485" cy="3519475"/>
        </a:xfrm>
        <a:prstGeom prst="rect">
          <a:avLst/>
        </a:prstGeom>
        <a:solidFill>
          <a:srgbClr val="1B80E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solidFill>
                <a:schemeClr val="bg1"/>
              </a:solidFill>
            </a:rPr>
            <a:t>Reporting of significant</a:t>
          </a:r>
          <a:r>
            <a:rPr lang="en-GB" sz="1800" b="1" baseline="0">
              <a:solidFill>
                <a:schemeClr val="bg1"/>
              </a:solidFill>
            </a:rPr>
            <a:t> cyber threats</a:t>
          </a:r>
          <a:endParaRPr lang="en-GB" sz="1800" b="1">
            <a:solidFill>
              <a:schemeClr val="bg1"/>
            </a:solidFill>
          </a:endParaRPr>
        </a:p>
        <a:p>
          <a:endParaRPr lang="en-GB" sz="1200" b="1">
            <a:solidFill>
              <a:schemeClr val="bg1"/>
            </a:solidFill>
          </a:endParaRPr>
        </a:p>
        <a:p>
          <a:r>
            <a:rPr lang="en-GB" sz="1200">
              <a:solidFill>
                <a:schemeClr val="bg1"/>
              </a:solidFill>
            </a:rPr>
            <a:t>Report a cyber</a:t>
          </a:r>
          <a:r>
            <a:rPr lang="en-GB" sz="1200" baseline="0">
              <a:solidFill>
                <a:schemeClr val="bg1"/>
              </a:solidFill>
            </a:rPr>
            <a:t> threat if the following criteria are met:</a:t>
          </a:r>
        </a:p>
        <a:p>
          <a:endParaRPr lang="en-GB" sz="1200" b="0" baseline="0">
            <a:solidFill>
              <a:schemeClr val="bg1"/>
            </a:solidFill>
          </a:endParaRP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rPr>
            <a:t>- the cyber threat, if materialised, could affect or could have affected critical or important functions of the financial entity, or could affect other financial entities, third party providers, clients or financial counterparts, based on information available to the financial entity;</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rPr>
            <a:t>- the cyber threat has a high probability of materialisation at the financial entity or other financial </a:t>
          </a:r>
          <a:r>
            <a:rPr lang="en-GB" sz="1200" b="0" baseline="0">
              <a:solidFill>
                <a:schemeClr val="bg1"/>
              </a:solidFill>
              <a:latin typeface="+mn-lt"/>
              <a:ea typeface="+mn-ea"/>
              <a:cs typeface="+mn-cs"/>
            </a:rPr>
            <a:t>entities, taking into account at least the following elements: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 applicable risks related to the cyber threat referred to in point (a), including potential vulnerabilities of the systems of the financial entity that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can be exploited;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(ii) the capabilities and intent of threat actors to the extent known by the financial entity;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(iii) the persistence of the threat and any accrued knowledge about incidents that have impacted the financial entity or its third-party provider,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clients or financial counterparts;</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the cyber threat could, if materialised, meet any of the following: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 the criterion regarding criticality of services set out in Article 18(1), point (e), of Regulation (EU) 2022/2554, as specified in Article 6 of this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Regulation; </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(ii) the materiality threshold set out in Article 9(1) -&gt; see  cel "Clients, financial counterparts and transactions"</a:t>
          </a:r>
        </a:p>
        <a:p>
          <a:pPr marL="0" marR="0" indent="0" defTabSz="914400" eaLnBrk="1" fontAlgn="auto" latinLnBrk="0" hangingPunct="1">
            <a:lnSpc>
              <a:spcPct val="100000"/>
            </a:lnSpc>
            <a:spcBef>
              <a:spcPts val="0"/>
            </a:spcBef>
            <a:spcAft>
              <a:spcPts val="0"/>
            </a:spcAft>
            <a:buClrTx/>
            <a:buSzTx/>
            <a:buFontTx/>
            <a:buNone/>
            <a:tabLst/>
            <a:defRPr/>
          </a:pPr>
          <a:r>
            <a:rPr lang="en-GB" sz="1200" b="0" baseline="0">
              <a:solidFill>
                <a:schemeClr val="bg1"/>
              </a:solidFill>
              <a:latin typeface="+mn-lt"/>
              <a:ea typeface="+mn-ea"/>
              <a:cs typeface="+mn-cs"/>
            </a:rPr>
            <a:t>     (iii) the materiality threshold set out in Article 9(4) -&gt; see cel "Geographical Spread"</a:t>
          </a:r>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B3394-6CE6-BF4B-A1FF-E85C863CA3F0}">
  <sheetPr codeName="Sheet1">
    <tabColor rgb="FFFF9900"/>
  </sheetPr>
  <dimension ref="B2:G60"/>
  <sheetViews>
    <sheetView zoomScaleNormal="190" workbookViewId="0">
      <selection activeCell="F2" sqref="F2"/>
    </sheetView>
  </sheetViews>
  <sheetFormatPr defaultColWidth="10.875" defaultRowHeight="15.75"/>
  <cols>
    <col min="1" max="1" width="4.5" style="1" customWidth="1"/>
    <col min="2" max="2" width="19" style="2" customWidth="1"/>
    <col min="3" max="3" width="14.5" style="1" bestFit="1" customWidth="1"/>
    <col min="4" max="4" width="29.875" style="2" bestFit="1" customWidth="1"/>
    <col min="5" max="6" width="70.875" style="2" customWidth="1"/>
    <col min="7" max="7" width="20.5" style="2" customWidth="1"/>
    <col min="8" max="16384" width="10.875" style="1"/>
  </cols>
  <sheetData>
    <row r="2" spans="2:7" ht="31.5">
      <c r="B2" s="4" t="s">
        <v>0</v>
      </c>
      <c r="C2" s="3" t="s">
        <v>1</v>
      </c>
      <c r="D2" s="4" t="s">
        <v>2</v>
      </c>
      <c r="E2" s="4" t="s">
        <v>3</v>
      </c>
      <c r="F2" s="5" t="s">
        <v>4</v>
      </c>
      <c r="G2" s="5" t="s">
        <v>5</v>
      </c>
    </row>
    <row r="3" spans="2:7" ht="236.25">
      <c r="B3" s="2" t="s">
        <v>6</v>
      </c>
      <c r="C3" s="1" t="s">
        <v>7</v>
      </c>
      <c r="D3" s="2" t="s">
        <v>8</v>
      </c>
      <c r="E3" s="2" t="s">
        <v>9</v>
      </c>
    </row>
    <row r="4" spans="2:7" ht="126">
      <c r="B4" s="2" t="s">
        <v>6</v>
      </c>
      <c r="C4" s="1" t="s">
        <v>10</v>
      </c>
      <c r="D4" s="2" t="s">
        <v>11</v>
      </c>
      <c r="E4" s="2" t="s">
        <v>12</v>
      </c>
    </row>
    <row r="5" spans="2:7" ht="189">
      <c r="B5" s="2" t="s">
        <v>6</v>
      </c>
      <c r="C5" s="1" t="s">
        <v>13</v>
      </c>
      <c r="D5" s="2" t="s">
        <v>14</v>
      </c>
      <c r="E5" s="2" t="s">
        <v>15</v>
      </c>
    </row>
    <row r="6" spans="2:7" ht="157.5">
      <c r="B6" s="2" t="s">
        <v>6</v>
      </c>
      <c r="C6" s="1" t="s">
        <v>16</v>
      </c>
      <c r="D6" s="2" t="s">
        <v>17</v>
      </c>
      <c r="E6" s="2" t="s">
        <v>18</v>
      </c>
    </row>
    <row r="7" spans="2:7" ht="94.5">
      <c r="B7" s="2" t="s">
        <v>6</v>
      </c>
      <c r="C7" s="1" t="s">
        <v>19</v>
      </c>
      <c r="D7" s="2" t="s">
        <v>20</v>
      </c>
      <c r="E7" s="2" t="s">
        <v>21</v>
      </c>
    </row>
    <row r="8" spans="2:7" ht="141.75">
      <c r="B8" s="2" t="s">
        <v>6</v>
      </c>
      <c r="C8" s="1" t="s">
        <v>22</v>
      </c>
      <c r="D8" s="2" t="s">
        <v>23</v>
      </c>
      <c r="E8" s="2" t="s">
        <v>24</v>
      </c>
    </row>
    <row r="9" spans="2:7" ht="126">
      <c r="B9" s="2" t="s">
        <v>25</v>
      </c>
      <c r="C9" s="1" t="s">
        <v>26</v>
      </c>
      <c r="D9" s="2" t="s">
        <v>27</v>
      </c>
      <c r="E9" s="2" t="s">
        <v>28</v>
      </c>
    </row>
    <row r="10" spans="2:7" ht="173.25">
      <c r="B10" s="2" t="s">
        <v>25</v>
      </c>
      <c r="C10" s="1" t="s">
        <v>29</v>
      </c>
      <c r="D10" s="2" t="s">
        <v>30</v>
      </c>
      <c r="E10" s="2" t="s">
        <v>31</v>
      </c>
    </row>
    <row r="11" spans="2:7" ht="157.5">
      <c r="B11" s="2" t="s">
        <v>25</v>
      </c>
      <c r="C11" s="1" t="s">
        <v>32</v>
      </c>
      <c r="D11" s="2" t="s">
        <v>33</v>
      </c>
      <c r="E11" s="2" t="s">
        <v>34</v>
      </c>
    </row>
    <row r="12" spans="2:7" ht="110.25">
      <c r="B12" s="2" t="s">
        <v>35</v>
      </c>
      <c r="C12" s="1" t="s">
        <v>36</v>
      </c>
      <c r="D12" s="2" t="s">
        <v>37</v>
      </c>
      <c r="E12" s="2" t="s">
        <v>38</v>
      </c>
    </row>
    <row r="13" spans="2:7" ht="110.25">
      <c r="B13" s="2" t="s">
        <v>35</v>
      </c>
      <c r="C13" s="1" t="s">
        <v>39</v>
      </c>
      <c r="D13" s="2" t="s">
        <v>40</v>
      </c>
      <c r="E13" s="2" t="s">
        <v>41</v>
      </c>
    </row>
    <row r="14" spans="2:7" ht="94.5">
      <c r="B14" s="2" t="s">
        <v>35</v>
      </c>
      <c r="C14" s="1" t="s">
        <v>42</v>
      </c>
      <c r="D14" s="2" t="s">
        <v>43</v>
      </c>
      <c r="E14" s="2" t="s">
        <v>44</v>
      </c>
    </row>
    <row r="15" spans="2:7" ht="173.25">
      <c r="B15" s="2" t="s">
        <v>35</v>
      </c>
      <c r="C15" s="1" t="s">
        <v>45</v>
      </c>
      <c r="D15" s="2" t="s">
        <v>46</v>
      </c>
      <c r="E15" s="2" t="s">
        <v>47</v>
      </c>
    </row>
    <row r="16" spans="2:7" ht="78.75">
      <c r="B16" s="2" t="s">
        <v>48</v>
      </c>
      <c r="C16" s="1" t="s">
        <v>49</v>
      </c>
      <c r="D16" s="2" t="s">
        <v>50</v>
      </c>
      <c r="E16" s="2" t="s">
        <v>51</v>
      </c>
    </row>
    <row r="17" spans="2:5" ht="110.25">
      <c r="B17" s="2" t="s">
        <v>48</v>
      </c>
      <c r="C17" s="1" t="s">
        <v>52</v>
      </c>
      <c r="D17" s="2" t="s">
        <v>53</v>
      </c>
      <c r="E17" s="2" t="s">
        <v>54</v>
      </c>
    </row>
    <row r="18" spans="2:5" ht="126">
      <c r="B18" s="2" t="s">
        <v>48</v>
      </c>
      <c r="C18" s="1" t="s">
        <v>55</v>
      </c>
      <c r="D18" s="2" t="s">
        <v>56</v>
      </c>
      <c r="E18" s="2" t="s">
        <v>57</v>
      </c>
    </row>
    <row r="19" spans="2:5" ht="78.75">
      <c r="B19" s="2" t="s">
        <v>48</v>
      </c>
      <c r="C19" s="1" t="s">
        <v>58</v>
      </c>
      <c r="D19" s="2" t="s">
        <v>59</v>
      </c>
      <c r="E19" s="2" t="s">
        <v>60</v>
      </c>
    </row>
    <row r="20" spans="2:5" ht="141.75">
      <c r="B20" s="2" t="s">
        <v>48</v>
      </c>
      <c r="C20" s="1" t="s">
        <v>61</v>
      </c>
      <c r="D20" s="2" t="s">
        <v>62</v>
      </c>
      <c r="E20" s="2" t="s">
        <v>63</v>
      </c>
    </row>
    <row r="21" spans="2:5" ht="110.25">
      <c r="B21" s="2" t="s">
        <v>48</v>
      </c>
      <c r="C21" s="1" t="s">
        <v>64</v>
      </c>
      <c r="D21" s="2" t="s">
        <v>65</v>
      </c>
      <c r="E21" s="2" t="s">
        <v>66</v>
      </c>
    </row>
    <row r="22" spans="2:5" ht="141.75">
      <c r="B22" s="2" t="s">
        <v>48</v>
      </c>
      <c r="C22" s="1" t="s">
        <v>67</v>
      </c>
      <c r="D22" s="2" t="s">
        <v>68</v>
      </c>
      <c r="E22" s="2" t="s">
        <v>69</v>
      </c>
    </row>
    <row r="23" spans="2:5" ht="157.5">
      <c r="B23" s="2" t="s">
        <v>48</v>
      </c>
      <c r="C23" s="1" t="s">
        <v>70</v>
      </c>
      <c r="D23" s="2" t="s">
        <v>71</v>
      </c>
      <c r="E23" s="2" t="s">
        <v>72</v>
      </c>
    </row>
    <row r="24" spans="2:5" ht="220.5">
      <c r="B24" s="2" t="s">
        <v>73</v>
      </c>
      <c r="C24" s="1" t="s">
        <v>74</v>
      </c>
      <c r="D24" s="2" t="s">
        <v>75</v>
      </c>
      <c r="E24" s="2" t="s">
        <v>76</v>
      </c>
    </row>
    <row r="25" spans="2:5" ht="63">
      <c r="B25" s="2" t="s">
        <v>73</v>
      </c>
      <c r="C25" s="1" t="s">
        <v>77</v>
      </c>
      <c r="D25" s="2" t="s">
        <v>78</v>
      </c>
      <c r="E25" s="2" t="s">
        <v>79</v>
      </c>
    </row>
    <row r="26" spans="2:5" ht="126">
      <c r="B26" s="2" t="s">
        <v>73</v>
      </c>
      <c r="C26" s="1" t="s">
        <v>80</v>
      </c>
      <c r="D26" s="2" t="s">
        <v>81</v>
      </c>
      <c r="E26" s="2" t="s">
        <v>82</v>
      </c>
    </row>
    <row r="27" spans="2:5" ht="126">
      <c r="B27" s="2" t="s">
        <v>73</v>
      </c>
      <c r="C27" s="1" t="s">
        <v>83</v>
      </c>
      <c r="D27" s="2" t="s">
        <v>84</v>
      </c>
      <c r="E27" s="2" t="s">
        <v>85</v>
      </c>
    </row>
    <row r="28" spans="2:5" ht="110.25">
      <c r="B28" s="2" t="s">
        <v>73</v>
      </c>
      <c r="C28" s="1" t="s">
        <v>86</v>
      </c>
      <c r="D28" s="2" t="s">
        <v>87</v>
      </c>
      <c r="E28" s="2" t="s">
        <v>88</v>
      </c>
    </row>
    <row r="29" spans="2:5" ht="157.5">
      <c r="B29" s="2" t="s">
        <v>73</v>
      </c>
      <c r="C29" s="1" t="s">
        <v>89</v>
      </c>
      <c r="D29" s="2" t="s">
        <v>90</v>
      </c>
      <c r="E29" s="2" t="s">
        <v>91</v>
      </c>
    </row>
    <row r="30" spans="2:5" ht="110.25">
      <c r="B30" s="2" t="s">
        <v>73</v>
      </c>
      <c r="C30" s="1" t="s">
        <v>92</v>
      </c>
      <c r="D30" s="2" t="s">
        <v>93</v>
      </c>
      <c r="E30" s="2" t="s">
        <v>94</v>
      </c>
    </row>
    <row r="31" spans="2:5" ht="204.75">
      <c r="B31" s="2" t="s">
        <v>73</v>
      </c>
      <c r="C31" s="1" t="s">
        <v>95</v>
      </c>
      <c r="D31" s="2" t="s">
        <v>96</v>
      </c>
      <c r="E31" s="2" t="s">
        <v>97</v>
      </c>
    </row>
    <row r="32" spans="2:5" ht="94.5">
      <c r="B32" s="2" t="s">
        <v>73</v>
      </c>
      <c r="C32" s="1" t="s">
        <v>98</v>
      </c>
      <c r="D32" s="2" t="s">
        <v>99</v>
      </c>
      <c r="E32" s="2" t="s">
        <v>100</v>
      </c>
    </row>
    <row r="33" spans="2:5" ht="110.25">
      <c r="B33" s="2" t="s">
        <v>73</v>
      </c>
      <c r="C33" s="1" t="s">
        <v>101</v>
      </c>
      <c r="D33" s="2" t="s">
        <v>102</v>
      </c>
      <c r="E33" s="2" t="s">
        <v>103</v>
      </c>
    </row>
    <row r="34" spans="2:5" ht="63">
      <c r="B34" s="2" t="s">
        <v>73</v>
      </c>
      <c r="C34" s="1" t="s">
        <v>104</v>
      </c>
      <c r="D34" s="2" t="s">
        <v>105</v>
      </c>
      <c r="E34" s="2" t="s">
        <v>106</v>
      </c>
    </row>
    <row r="35" spans="2:5" ht="47.25">
      <c r="B35" s="2" t="s">
        <v>73</v>
      </c>
      <c r="C35" s="1" t="s">
        <v>107</v>
      </c>
      <c r="D35" s="2" t="s">
        <v>108</v>
      </c>
      <c r="E35" s="2" t="s">
        <v>109</v>
      </c>
    </row>
    <row r="36" spans="2:5" ht="110.25">
      <c r="B36" s="2" t="s">
        <v>73</v>
      </c>
      <c r="C36" s="1" t="s">
        <v>110</v>
      </c>
      <c r="D36" s="2" t="s">
        <v>111</v>
      </c>
      <c r="E36" s="2" t="s">
        <v>112</v>
      </c>
    </row>
    <row r="37" spans="2:5" ht="94.5">
      <c r="B37" s="2" t="s">
        <v>73</v>
      </c>
      <c r="C37" s="1" t="s">
        <v>113</v>
      </c>
      <c r="D37" s="2" t="s">
        <v>114</v>
      </c>
      <c r="E37" s="2" t="s">
        <v>115</v>
      </c>
    </row>
    <row r="38" spans="2:5" ht="94.5">
      <c r="B38" s="2" t="s">
        <v>116</v>
      </c>
      <c r="C38" s="1" t="s">
        <v>117</v>
      </c>
      <c r="D38" s="2" t="s">
        <v>118</v>
      </c>
      <c r="E38" s="2" t="s">
        <v>119</v>
      </c>
    </row>
    <row r="39" spans="2:5" ht="141.75">
      <c r="B39" s="2" t="s">
        <v>116</v>
      </c>
      <c r="C39" s="1" t="s">
        <v>120</v>
      </c>
      <c r="D39" s="2" t="s">
        <v>121</v>
      </c>
      <c r="E39" s="2" t="s">
        <v>122</v>
      </c>
    </row>
    <row r="40" spans="2:5" ht="173.25">
      <c r="B40" s="2" t="s">
        <v>73</v>
      </c>
      <c r="C40" s="1" t="s">
        <v>123</v>
      </c>
      <c r="D40" s="2" t="s">
        <v>124</v>
      </c>
      <c r="E40" s="2" t="s">
        <v>125</v>
      </c>
    </row>
    <row r="41" spans="2:5" ht="220.5">
      <c r="B41" s="2" t="s">
        <v>73</v>
      </c>
      <c r="C41" s="1" t="s">
        <v>126</v>
      </c>
      <c r="D41" s="2" t="s">
        <v>127</v>
      </c>
      <c r="E41" s="2" t="s">
        <v>128</v>
      </c>
    </row>
    <row r="42" spans="2:5" ht="94.5">
      <c r="B42" s="2" t="s">
        <v>73</v>
      </c>
      <c r="C42" s="1" t="s">
        <v>129</v>
      </c>
      <c r="D42" s="2" t="s">
        <v>130</v>
      </c>
      <c r="E42" s="2" t="s">
        <v>131</v>
      </c>
    </row>
    <row r="43" spans="2:5" ht="110.25">
      <c r="B43" s="2" t="s">
        <v>73</v>
      </c>
      <c r="C43" s="1" t="s">
        <v>132</v>
      </c>
      <c r="D43" s="2" t="s">
        <v>133</v>
      </c>
      <c r="E43" s="2" t="s">
        <v>134</v>
      </c>
    </row>
    <row r="44" spans="2:5" ht="141.75">
      <c r="B44" s="2" t="s">
        <v>116</v>
      </c>
      <c r="C44" s="1" t="s">
        <v>135</v>
      </c>
      <c r="D44" s="2" t="s">
        <v>136</v>
      </c>
      <c r="E44" s="2" t="s">
        <v>137</v>
      </c>
    </row>
    <row r="45" spans="2:5" ht="47.25">
      <c r="B45" s="2" t="s">
        <v>73</v>
      </c>
      <c r="C45" s="1" t="s">
        <v>138</v>
      </c>
      <c r="D45" s="2" t="s">
        <v>139</v>
      </c>
      <c r="E45" s="2" t="s">
        <v>140</v>
      </c>
    </row>
    <row r="46" spans="2:5" ht="94.5">
      <c r="B46" s="2" t="s">
        <v>73</v>
      </c>
      <c r="C46" s="1" t="s">
        <v>141</v>
      </c>
      <c r="D46" s="2" t="s">
        <v>142</v>
      </c>
      <c r="E46" s="2" t="s">
        <v>143</v>
      </c>
    </row>
    <row r="47" spans="2:5" ht="220.5">
      <c r="B47" s="2" t="s">
        <v>73</v>
      </c>
      <c r="C47" s="1" t="s">
        <v>144</v>
      </c>
      <c r="D47" s="2" t="s">
        <v>145</v>
      </c>
      <c r="E47" s="2" t="s">
        <v>146</v>
      </c>
    </row>
    <row r="48" spans="2:5" ht="157.5">
      <c r="B48" s="2" t="s">
        <v>73</v>
      </c>
      <c r="C48" s="1" t="s">
        <v>147</v>
      </c>
      <c r="D48" s="2" t="s">
        <v>148</v>
      </c>
      <c r="E48" s="2" t="s">
        <v>149</v>
      </c>
    </row>
    <row r="49" spans="2:5" ht="110.25">
      <c r="B49" s="2" t="s">
        <v>150</v>
      </c>
      <c r="C49" s="1" t="s">
        <v>151</v>
      </c>
      <c r="D49" s="2" t="s">
        <v>152</v>
      </c>
      <c r="E49" s="2" t="s">
        <v>153</v>
      </c>
    </row>
    <row r="50" spans="2:5" ht="236.25">
      <c r="B50" s="2" t="s">
        <v>150</v>
      </c>
      <c r="C50" s="1" t="s">
        <v>154</v>
      </c>
      <c r="D50" s="2" t="s">
        <v>155</v>
      </c>
      <c r="E50" s="2" t="s">
        <v>156</v>
      </c>
    </row>
    <row r="51" spans="2:5" ht="126">
      <c r="B51" s="2" t="s">
        <v>150</v>
      </c>
      <c r="C51" s="1" t="s">
        <v>157</v>
      </c>
      <c r="D51" s="2" t="s">
        <v>158</v>
      </c>
      <c r="E51" s="2" t="s">
        <v>159</v>
      </c>
    </row>
    <row r="52" spans="2:5" ht="110.25">
      <c r="B52" s="2" t="s">
        <v>150</v>
      </c>
      <c r="C52" s="1" t="s">
        <v>160</v>
      </c>
      <c r="D52" s="2" t="s">
        <v>161</v>
      </c>
      <c r="E52" s="2" t="s">
        <v>162</v>
      </c>
    </row>
    <row r="53" spans="2:5" ht="78.75">
      <c r="B53" s="2" t="s">
        <v>150</v>
      </c>
      <c r="C53" s="1" t="s">
        <v>163</v>
      </c>
      <c r="D53" s="2" t="s">
        <v>164</v>
      </c>
      <c r="E53" s="2" t="s">
        <v>165</v>
      </c>
    </row>
    <row r="54" spans="2:5" ht="63">
      <c r="B54" s="2" t="s">
        <v>150</v>
      </c>
      <c r="C54" s="1" t="s">
        <v>166</v>
      </c>
      <c r="D54" s="2" t="s">
        <v>167</v>
      </c>
      <c r="E54" s="2" t="s">
        <v>168</v>
      </c>
    </row>
    <row r="55" spans="2:5" ht="110.25">
      <c r="B55" s="2" t="s">
        <v>150</v>
      </c>
      <c r="C55" s="1" t="s">
        <v>169</v>
      </c>
      <c r="D55" s="2" t="s">
        <v>170</v>
      </c>
      <c r="E55" s="2" t="s">
        <v>171</v>
      </c>
    </row>
    <row r="56" spans="2:5" ht="126">
      <c r="B56" s="2" t="s">
        <v>150</v>
      </c>
      <c r="C56" s="1" t="s">
        <v>172</v>
      </c>
      <c r="D56" s="2" t="s">
        <v>173</v>
      </c>
      <c r="E56" s="2" t="s">
        <v>174</v>
      </c>
    </row>
    <row r="57" spans="2:5" ht="141.75">
      <c r="B57" s="2" t="s">
        <v>150</v>
      </c>
      <c r="C57" s="1" t="s">
        <v>175</v>
      </c>
      <c r="D57" s="2" t="s">
        <v>176</v>
      </c>
      <c r="E57" s="2" t="s">
        <v>177</v>
      </c>
    </row>
    <row r="58" spans="2:5" ht="94.5">
      <c r="B58" s="2" t="s">
        <v>178</v>
      </c>
      <c r="C58" s="1" t="s">
        <v>179</v>
      </c>
      <c r="D58" s="2" t="s">
        <v>180</v>
      </c>
      <c r="E58" s="2" t="s">
        <v>181</v>
      </c>
    </row>
    <row r="59" spans="2:5" ht="173.25">
      <c r="B59" s="2" t="s">
        <v>178</v>
      </c>
      <c r="C59" s="1" t="s">
        <v>182</v>
      </c>
      <c r="D59" s="2" t="s">
        <v>183</v>
      </c>
      <c r="E59" s="2" t="s">
        <v>184</v>
      </c>
    </row>
    <row r="60" spans="2:5" ht="126">
      <c r="B60" s="2" t="s">
        <v>185</v>
      </c>
      <c r="C60" s="1" t="s">
        <v>186</v>
      </c>
      <c r="D60" s="2" t="s">
        <v>187</v>
      </c>
      <c r="E60" s="2" t="s">
        <v>188</v>
      </c>
    </row>
  </sheetData>
  <pageMargins left="0.7" right="0.7" top="0.75" bottom="0.75" header="0.3" footer="0.3"/>
  <headerFooter>
    <oddFooter>&amp;L_x000D_&amp;1#&amp;"Arial"&amp;10&amp;K000000 Public</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4765E-1479-D341-964B-68C4675D6F73}">
  <sheetPr codeName="Sheet9">
    <tabColor rgb="FFFF9900"/>
  </sheetPr>
  <dimension ref="A1:J191"/>
  <sheetViews>
    <sheetView showGridLines="0" showRowColHeaders="0" zoomScale="90" zoomScaleNormal="90" workbookViewId="0">
      <pane ySplit="2" topLeftCell="A3" activePane="bottomLeft" state="frozen"/>
      <selection pane="bottomLeft" activeCell="F167" sqref="F167"/>
    </sheetView>
  </sheetViews>
  <sheetFormatPr defaultColWidth="0" defaultRowHeight="15.75" zeroHeight="1"/>
  <cols>
    <col min="1" max="1" width="6" customWidth="1"/>
    <col min="2" max="2" width="41.875" style="16" customWidth="1"/>
    <col min="3" max="3" width="33.375" style="14" customWidth="1"/>
    <col min="4" max="4" width="37.5" style="16" customWidth="1"/>
    <col min="5" max="5" width="23.375" style="13" bestFit="1" customWidth="1"/>
    <col min="6" max="6" width="20.375" style="13" customWidth="1"/>
    <col min="7" max="7" width="98.875" style="14" customWidth="1"/>
    <col min="8" max="8" width="74.375" style="17" customWidth="1"/>
    <col min="9" max="10" width="11" customWidth="1"/>
    <col min="11" max="16384" width="11" hidden="1"/>
  </cols>
  <sheetData>
    <row r="1" spans="2:8" ht="23.25" customHeight="1"/>
    <row r="2" spans="2:8" ht="21">
      <c r="B2" s="18" t="s">
        <v>898</v>
      </c>
      <c r="C2" s="19" t="s">
        <v>899</v>
      </c>
      <c r="D2" s="20" t="s">
        <v>900</v>
      </c>
      <c r="E2" s="21" t="s">
        <v>901</v>
      </c>
      <c r="F2" s="21" t="s">
        <v>902</v>
      </c>
      <c r="G2" s="22" t="s">
        <v>903</v>
      </c>
      <c r="H2" s="19" t="s">
        <v>904</v>
      </c>
    </row>
    <row r="3" spans="2:8" ht="47.25">
      <c r="B3" s="6" t="s">
        <v>905</v>
      </c>
      <c r="C3" s="23" t="s">
        <v>906</v>
      </c>
      <c r="D3" s="6" t="s">
        <v>907</v>
      </c>
      <c r="E3" s="15">
        <v>1</v>
      </c>
      <c r="F3" s="15" t="s">
        <v>245</v>
      </c>
      <c r="G3" s="23" t="s">
        <v>908</v>
      </c>
      <c r="H3" s="24" t="s">
        <v>245</v>
      </c>
    </row>
    <row r="4" spans="2:8" ht="47.25">
      <c r="B4" s="6" t="s">
        <v>905</v>
      </c>
      <c r="C4" s="23" t="s">
        <v>906</v>
      </c>
      <c r="D4" s="6" t="s">
        <v>907</v>
      </c>
      <c r="E4" s="15">
        <v>2</v>
      </c>
      <c r="F4" s="15" t="s">
        <v>909</v>
      </c>
      <c r="G4" s="23" t="s">
        <v>910</v>
      </c>
      <c r="H4" s="24" t="s">
        <v>911</v>
      </c>
    </row>
    <row r="5" spans="2:8" ht="47.25">
      <c r="B5" s="6" t="s">
        <v>905</v>
      </c>
      <c r="C5" s="23" t="s">
        <v>906</v>
      </c>
      <c r="D5" s="6" t="s">
        <v>907</v>
      </c>
      <c r="E5" s="15">
        <v>2</v>
      </c>
      <c r="F5" s="15" t="s">
        <v>912</v>
      </c>
      <c r="G5" s="23" t="s">
        <v>910</v>
      </c>
      <c r="H5" s="24" t="s">
        <v>913</v>
      </c>
    </row>
    <row r="6" spans="2:8" ht="47.25">
      <c r="B6" s="6" t="s">
        <v>905</v>
      </c>
      <c r="C6" s="23" t="s">
        <v>906</v>
      </c>
      <c r="D6" s="6" t="s">
        <v>907</v>
      </c>
      <c r="E6" s="15">
        <v>2</v>
      </c>
      <c r="F6" s="15" t="s">
        <v>914</v>
      </c>
      <c r="G6" s="23" t="s">
        <v>910</v>
      </c>
      <c r="H6" s="24" t="s">
        <v>915</v>
      </c>
    </row>
    <row r="7" spans="2:8" ht="63">
      <c r="B7" s="6" t="s">
        <v>905</v>
      </c>
      <c r="C7" s="23" t="s">
        <v>906</v>
      </c>
      <c r="D7" s="6" t="s">
        <v>907</v>
      </c>
      <c r="E7" s="15">
        <v>2</v>
      </c>
      <c r="F7" s="15" t="s">
        <v>916</v>
      </c>
      <c r="G7" s="23" t="s">
        <v>910</v>
      </c>
      <c r="H7" s="24" t="s">
        <v>917</v>
      </c>
    </row>
    <row r="8" spans="2:8" ht="78.75">
      <c r="B8" s="6" t="s">
        <v>905</v>
      </c>
      <c r="C8" s="23" t="s">
        <v>906</v>
      </c>
      <c r="D8" s="6" t="s">
        <v>907</v>
      </c>
      <c r="E8" s="15">
        <v>2</v>
      </c>
      <c r="F8" s="15" t="s">
        <v>918</v>
      </c>
      <c r="G8" s="23" t="s">
        <v>910</v>
      </c>
      <c r="H8" s="24" t="s">
        <v>919</v>
      </c>
    </row>
    <row r="9" spans="2:8" ht="47.25">
      <c r="B9" s="6" t="s">
        <v>905</v>
      </c>
      <c r="C9" s="23" t="s">
        <v>906</v>
      </c>
      <c r="D9" s="6" t="s">
        <v>907</v>
      </c>
      <c r="E9" s="15">
        <v>2</v>
      </c>
      <c r="F9" s="15" t="s">
        <v>920</v>
      </c>
      <c r="G9" s="23" t="s">
        <v>910</v>
      </c>
      <c r="H9" s="24" t="s">
        <v>921</v>
      </c>
    </row>
    <row r="10" spans="2:8" ht="63">
      <c r="B10" s="6" t="s">
        <v>905</v>
      </c>
      <c r="C10" s="23" t="s">
        <v>906</v>
      </c>
      <c r="D10" s="6" t="s">
        <v>907</v>
      </c>
      <c r="E10" s="15">
        <v>2</v>
      </c>
      <c r="F10" s="15" t="s">
        <v>922</v>
      </c>
      <c r="G10" s="23" t="s">
        <v>910</v>
      </c>
      <c r="H10" s="24" t="s">
        <v>923</v>
      </c>
    </row>
    <row r="11" spans="2:8" ht="47.25">
      <c r="B11" s="6" t="s">
        <v>905</v>
      </c>
      <c r="C11" s="23" t="s">
        <v>906</v>
      </c>
      <c r="D11" s="6" t="s">
        <v>907</v>
      </c>
      <c r="E11" s="15">
        <v>2</v>
      </c>
      <c r="F11" s="15" t="s">
        <v>924</v>
      </c>
      <c r="G11" s="23" t="s">
        <v>910</v>
      </c>
      <c r="H11" s="24" t="s">
        <v>925</v>
      </c>
    </row>
    <row r="12" spans="2:8" ht="157.5">
      <c r="B12" s="6" t="s">
        <v>905</v>
      </c>
      <c r="C12" s="23" t="s">
        <v>906</v>
      </c>
      <c r="D12" s="6" t="s">
        <v>907</v>
      </c>
      <c r="E12" s="15">
        <v>2</v>
      </c>
      <c r="F12" s="15" t="s">
        <v>926</v>
      </c>
      <c r="G12" s="23" t="s">
        <v>910</v>
      </c>
      <c r="H12" s="24" t="s">
        <v>927</v>
      </c>
    </row>
    <row r="13" spans="2:8" ht="47.25">
      <c r="B13" s="6" t="s">
        <v>905</v>
      </c>
      <c r="C13" s="23" t="s">
        <v>906</v>
      </c>
      <c r="D13" s="6" t="s">
        <v>907</v>
      </c>
      <c r="E13" s="15">
        <v>3</v>
      </c>
      <c r="F13" s="15" t="s">
        <v>245</v>
      </c>
      <c r="G13" s="23" t="s">
        <v>928</v>
      </c>
      <c r="H13" s="24" t="s">
        <v>245</v>
      </c>
    </row>
    <row r="14" spans="2:8" ht="47.25">
      <c r="B14" s="6" t="s">
        <v>905</v>
      </c>
      <c r="C14" s="23" t="s">
        <v>906</v>
      </c>
      <c r="D14" s="6" t="s">
        <v>907</v>
      </c>
      <c r="E14" s="15">
        <v>4</v>
      </c>
      <c r="F14" s="15" t="s">
        <v>245</v>
      </c>
      <c r="G14" s="23" t="s">
        <v>929</v>
      </c>
      <c r="H14" s="24" t="s">
        <v>245</v>
      </c>
    </row>
    <row r="15" spans="2:8" ht="47.25">
      <c r="B15" s="6" t="s">
        <v>905</v>
      </c>
      <c r="C15" s="23" t="s">
        <v>906</v>
      </c>
      <c r="D15" s="6" t="s">
        <v>930</v>
      </c>
      <c r="E15" s="15">
        <v>1</v>
      </c>
      <c r="F15" s="15" t="s">
        <v>245</v>
      </c>
      <c r="G15" s="23" t="s">
        <v>931</v>
      </c>
      <c r="H15" s="24" t="s">
        <v>245</v>
      </c>
    </row>
    <row r="16" spans="2:8" ht="78.75">
      <c r="B16" s="6" t="s">
        <v>905</v>
      </c>
      <c r="C16" s="23" t="s">
        <v>906</v>
      </c>
      <c r="D16" s="6" t="s">
        <v>930</v>
      </c>
      <c r="E16" s="15">
        <v>2</v>
      </c>
      <c r="F16" s="15" t="s">
        <v>245</v>
      </c>
      <c r="G16" s="23" t="s">
        <v>932</v>
      </c>
      <c r="H16" s="24" t="s">
        <v>245</v>
      </c>
    </row>
    <row r="17" spans="2:8" ht="63">
      <c r="B17" s="6" t="s">
        <v>905</v>
      </c>
      <c r="C17" s="23" t="s">
        <v>906</v>
      </c>
      <c r="D17" s="6" t="s">
        <v>930</v>
      </c>
      <c r="E17" s="15">
        <v>3</v>
      </c>
      <c r="F17" s="15" t="s">
        <v>245</v>
      </c>
      <c r="G17" s="23" t="s">
        <v>933</v>
      </c>
      <c r="H17" s="24" t="s">
        <v>245</v>
      </c>
    </row>
    <row r="18" spans="2:8" ht="78.75">
      <c r="B18" s="6" t="s">
        <v>905</v>
      </c>
      <c r="C18" s="23" t="s">
        <v>906</v>
      </c>
      <c r="D18" s="6" t="s">
        <v>930</v>
      </c>
      <c r="E18" s="15">
        <v>4</v>
      </c>
      <c r="F18" s="15" t="s">
        <v>245</v>
      </c>
      <c r="G18" s="23" t="s">
        <v>934</v>
      </c>
      <c r="H18" s="24" t="s">
        <v>245</v>
      </c>
    </row>
    <row r="19" spans="2:8" ht="94.5">
      <c r="B19" s="6" t="s">
        <v>905</v>
      </c>
      <c r="C19" s="23" t="s">
        <v>906</v>
      </c>
      <c r="D19" s="6" t="s">
        <v>930</v>
      </c>
      <c r="E19" s="15">
        <v>5</v>
      </c>
      <c r="F19" s="15" t="s">
        <v>245</v>
      </c>
      <c r="G19" s="23" t="s">
        <v>935</v>
      </c>
      <c r="H19" s="24" t="s">
        <v>245</v>
      </c>
    </row>
    <row r="20" spans="2:8" ht="63">
      <c r="B20" s="6" t="s">
        <v>905</v>
      </c>
      <c r="C20" s="23" t="s">
        <v>906</v>
      </c>
      <c r="D20" s="6" t="s">
        <v>930</v>
      </c>
      <c r="E20" s="15">
        <v>6</v>
      </c>
      <c r="F20" s="15" t="s">
        <v>245</v>
      </c>
      <c r="G20" s="23" t="s">
        <v>936</v>
      </c>
      <c r="H20" s="24" t="s">
        <v>245</v>
      </c>
    </row>
    <row r="21" spans="2:8" ht="31.5">
      <c r="B21" s="6" t="s">
        <v>905</v>
      </c>
      <c r="C21" s="23" t="s">
        <v>906</v>
      </c>
      <c r="D21" s="6" t="s">
        <v>930</v>
      </c>
      <c r="E21" s="15">
        <v>7</v>
      </c>
      <c r="F21" s="15" t="s">
        <v>245</v>
      </c>
      <c r="G21" s="23" t="s">
        <v>937</v>
      </c>
      <c r="H21" s="24" t="s">
        <v>245</v>
      </c>
    </row>
    <row r="22" spans="2:8" ht="47.25">
      <c r="B22" s="6" t="s">
        <v>905</v>
      </c>
      <c r="C22" s="23" t="s">
        <v>906</v>
      </c>
      <c r="D22" s="6" t="s">
        <v>930</v>
      </c>
      <c r="E22" s="15">
        <v>8</v>
      </c>
      <c r="F22" s="15" t="s">
        <v>909</v>
      </c>
      <c r="G22" s="23" t="s">
        <v>938</v>
      </c>
      <c r="H22" s="24" t="s">
        <v>939</v>
      </c>
    </row>
    <row r="23" spans="2:8" ht="47.25">
      <c r="B23" s="6" t="s">
        <v>905</v>
      </c>
      <c r="C23" s="23" t="s">
        <v>906</v>
      </c>
      <c r="D23" s="6" t="s">
        <v>930</v>
      </c>
      <c r="E23" s="15">
        <v>8</v>
      </c>
      <c r="F23" s="15" t="s">
        <v>912</v>
      </c>
      <c r="G23" s="23" t="s">
        <v>938</v>
      </c>
      <c r="H23" s="24" t="s">
        <v>940</v>
      </c>
    </row>
    <row r="24" spans="2:8" ht="47.25">
      <c r="B24" s="6" t="s">
        <v>905</v>
      </c>
      <c r="C24" s="23" t="s">
        <v>906</v>
      </c>
      <c r="D24" s="6" t="s">
        <v>930</v>
      </c>
      <c r="E24" s="15">
        <v>8</v>
      </c>
      <c r="F24" s="15" t="s">
        <v>914</v>
      </c>
      <c r="G24" s="23" t="s">
        <v>938</v>
      </c>
      <c r="H24" s="24" t="s">
        <v>941</v>
      </c>
    </row>
    <row r="25" spans="2:8" ht="47.25">
      <c r="B25" s="6" t="s">
        <v>905</v>
      </c>
      <c r="C25" s="23" t="s">
        <v>906</v>
      </c>
      <c r="D25" s="6" t="s">
        <v>930</v>
      </c>
      <c r="E25" s="15">
        <v>8</v>
      </c>
      <c r="F25" s="15" t="s">
        <v>916</v>
      </c>
      <c r="G25" s="23" t="s">
        <v>938</v>
      </c>
      <c r="H25" s="24" t="s">
        <v>942</v>
      </c>
    </row>
    <row r="26" spans="2:8" ht="47.25">
      <c r="B26" s="6" t="s">
        <v>905</v>
      </c>
      <c r="C26" s="23" t="s">
        <v>906</v>
      </c>
      <c r="D26" s="6" t="s">
        <v>930</v>
      </c>
      <c r="E26" s="15">
        <v>8</v>
      </c>
      <c r="F26" s="15" t="s">
        <v>918</v>
      </c>
      <c r="G26" s="23" t="s">
        <v>938</v>
      </c>
      <c r="H26" s="24" t="s">
        <v>943</v>
      </c>
    </row>
    <row r="27" spans="2:8" ht="47.25">
      <c r="B27" s="6" t="s">
        <v>905</v>
      </c>
      <c r="C27" s="23" t="s">
        <v>906</v>
      </c>
      <c r="D27" s="6" t="s">
        <v>930</v>
      </c>
      <c r="E27" s="15">
        <v>8</v>
      </c>
      <c r="F27" s="15" t="s">
        <v>920</v>
      </c>
      <c r="G27" s="23" t="s">
        <v>938</v>
      </c>
      <c r="H27" s="24" t="s">
        <v>944</v>
      </c>
    </row>
    <row r="28" spans="2:8" ht="47.25">
      <c r="B28" s="6" t="s">
        <v>905</v>
      </c>
      <c r="C28" s="23" t="s">
        <v>906</v>
      </c>
      <c r="D28" s="6" t="s">
        <v>930</v>
      </c>
      <c r="E28" s="15">
        <v>8</v>
      </c>
      <c r="F28" s="15" t="s">
        <v>922</v>
      </c>
      <c r="G28" s="23" t="s">
        <v>938</v>
      </c>
      <c r="H28" s="24" t="s">
        <v>945</v>
      </c>
    </row>
    <row r="29" spans="2:8" ht="47.25">
      <c r="B29" s="6" t="s">
        <v>905</v>
      </c>
      <c r="C29" s="23" t="s">
        <v>906</v>
      </c>
      <c r="D29" s="6" t="s">
        <v>930</v>
      </c>
      <c r="E29" s="15">
        <v>8</v>
      </c>
      <c r="F29" s="15" t="s">
        <v>924</v>
      </c>
      <c r="G29" s="23" t="s">
        <v>938</v>
      </c>
      <c r="H29" s="24" t="s">
        <v>946</v>
      </c>
    </row>
    <row r="30" spans="2:8" ht="126" customHeight="1">
      <c r="B30" s="6" t="s">
        <v>905</v>
      </c>
      <c r="C30" s="23" t="s">
        <v>906</v>
      </c>
      <c r="D30" s="6" t="s">
        <v>930</v>
      </c>
      <c r="E30" s="15">
        <v>9</v>
      </c>
      <c r="F30" s="15" t="s">
        <v>245</v>
      </c>
      <c r="G30" s="23" t="s">
        <v>947</v>
      </c>
      <c r="H30" s="24" t="s">
        <v>245</v>
      </c>
    </row>
    <row r="31" spans="2:8" ht="63">
      <c r="B31" s="6" t="s">
        <v>905</v>
      </c>
      <c r="C31" s="23" t="s">
        <v>906</v>
      </c>
      <c r="D31" s="6" t="s">
        <v>930</v>
      </c>
      <c r="E31" s="15">
        <v>10</v>
      </c>
      <c r="F31" s="15" t="s">
        <v>245</v>
      </c>
      <c r="G31" s="23" t="s">
        <v>948</v>
      </c>
      <c r="H31" s="24" t="s">
        <v>245</v>
      </c>
    </row>
    <row r="32" spans="2:8" ht="31.5">
      <c r="B32" s="6" t="s">
        <v>905</v>
      </c>
      <c r="C32" s="23" t="s">
        <v>906</v>
      </c>
      <c r="D32" s="6" t="s">
        <v>949</v>
      </c>
      <c r="E32" s="15" t="s">
        <v>245</v>
      </c>
      <c r="F32" s="15" t="s">
        <v>909</v>
      </c>
      <c r="G32" s="23" t="s">
        <v>950</v>
      </c>
      <c r="H32" s="24" t="s">
        <v>951</v>
      </c>
    </row>
    <row r="33" spans="2:8" ht="31.5">
      <c r="B33" s="6" t="s">
        <v>905</v>
      </c>
      <c r="C33" s="23" t="s">
        <v>906</v>
      </c>
      <c r="D33" s="6" t="s">
        <v>949</v>
      </c>
      <c r="E33" s="15" t="s">
        <v>245</v>
      </c>
      <c r="F33" s="15" t="s">
        <v>912</v>
      </c>
      <c r="G33" s="23" t="s">
        <v>950</v>
      </c>
      <c r="H33" s="24" t="s">
        <v>952</v>
      </c>
    </row>
    <row r="34" spans="2:8" ht="63">
      <c r="B34" s="6" t="s">
        <v>905</v>
      </c>
      <c r="C34" s="23" t="s">
        <v>906</v>
      </c>
      <c r="D34" s="6" t="s">
        <v>949</v>
      </c>
      <c r="E34" s="15" t="s">
        <v>245</v>
      </c>
      <c r="F34" s="15" t="s">
        <v>914</v>
      </c>
      <c r="G34" s="23" t="s">
        <v>950</v>
      </c>
      <c r="H34" s="24" t="s">
        <v>953</v>
      </c>
    </row>
    <row r="35" spans="2:8" ht="47.25">
      <c r="B35" s="6" t="s">
        <v>905</v>
      </c>
      <c r="C35" s="23" t="s">
        <v>906</v>
      </c>
      <c r="D35" s="6" t="s">
        <v>949</v>
      </c>
      <c r="E35" s="15" t="s">
        <v>245</v>
      </c>
      <c r="F35" s="15" t="s">
        <v>916</v>
      </c>
      <c r="G35" s="23" t="s">
        <v>950</v>
      </c>
      <c r="H35" s="24" t="s">
        <v>954</v>
      </c>
    </row>
    <row r="36" spans="2:8" ht="78.75">
      <c r="B36" s="6" t="s">
        <v>905</v>
      </c>
      <c r="C36" s="23" t="s">
        <v>906</v>
      </c>
      <c r="D36" s="6" t="s">
        <v>955</v>
      </c>
      <c r="E36" s="15">
        <v>1</v>
      </c>
      <c r="F36" s="15" t="s">
        <v>245</v>
      </c>
      <c r="G36" s="23" t="s">
        <v>956</v>
      </c>
      <c r="H36" s="24" t="s">
        <v>245</v>
      </c>
    </row>
    <row r="37" spans="2:8" ht="63">
      <c r="B37" s="6" t="s">
        <v>905</v>
      </c>
      <c r="C37" s="23" t="s">
        <v>906</v>
      </c>
      <c r="D37" s="6" t="s">
        <v>955</v>
      </c>
      <c r="E37" s="15">
        <v>2</v>
      </c>
      <c r="F37" s="15" t="s">
        <v>245</v>
      </c>
      <c r="G37" s="23" t="s">
        <v>957</v>
      </c>
      <c r="H37" s="24" t="s">
        <v>245</v>
      </c>
    </row>
    <row r="38" spans="2:8" ht="47.25">
      <c r="B38" s="6" t="s">
        <v>905</v>
      </c>
      <c r="C38" s="23" t="s">
        <v>906</v>
      </c>
      <c r="D38" s="6" t="s">
        <v>955</v>
      </c>
      <c r="E38" s="15">
        <v>3</v>
      </c>
      <c r="F38" s="15" t="s">
        <v>245</v>
      </c>
      <c r="G38" s="23" t="s">
        <v>958</v>
      </c>
      <c r="H38" s="24" t="s">
        <v>245</v>
      </c>
    </row>
    <row r="39" spans="2:8" ht="63">
      <c r="B39" s="6" t="s">
        <v>905</v>
      </c>
      <c r="C39" s="23" t="s">
        <v>906</v>
      </c>
      <c r="D39" s="6" t="s">
        <v>955</v>
      </c>
      <c r="E39" s="15">
        <v>4</v>
      </c>
      <c r="F39" s="15" t="s">
        <v>245</v>
      </c>
      <c r="G39" s="23" t="s">
        <v>959</v>
      </c>
      <c r="H39" s="24" t="s">
        <v>245</v>
      </c>
    </row>
    <row r="40" spans="2:8" ht="47.25">
      <c r="B40" s="6" t="s">
        <v>905</v>
      </c>
      <c r="C40" s="23" t="s">
        <v>906</v>
      </c>
      <c r="D40" s="6" t="s">
        <v>955</v>
      </c>
      <c r="E40" s="15">
        <v>5</v>
      </c>
      <c r="F40" s="15" t="s">
        <v>245</v>
      </c>
      <c r="G40" s="23" t="s">
        <v>960</v>
      </c>
      <c r="H40" s="24" t="s">
        <v>245</v>
      </c>
    </row>
    <row r="41" spans="2:8" ht="31.5">
      <c r="B41" s="6" t="s">
        <v>905</v>
      </c>
      <c r="C41" s="23" t="s">
        <v>906</v>
      </c>
      <c r="D41" s="6" t="s">
        <v>955</v>
      </c>
      <c r="E41" s="15">
        <v>6</v>
      </c>
      <c r="F41" s="15" t="s">
        <v>245</v>
      </c>
      <c r="G41" s="23" t="s">
        <v>961</v>
      </c>
      <c r="H41" s="24" t="s">
        <v>245</v>
      </c>
    </row>
    <row r="42" spans="2:8" ht="47.25">
      <c r="B42" s="6" t="s">
        <v>905</v>
      </c>
      <c r="C42" s="23" t="s">
        <v>906</v>
      </c>
      <c r="D42" s="6" t="s">
        <v>955</v>
      </c>
      <c r="E42" s="15">
        <v>7</v>
      </c>
      <c r="F42" s="15" t="s">
        <v>245</v>
      </c>
      <c r="G42" s="23" t="s">
        <v>962</v>
      </c>
      <c r="H42" s="24" t="s">
        <v>245</v>
      </c>
    </row>
    <row r="43" spans="2:8" ht="63">
      <c r="B43" s="6" t="s">
        <v>905</v>
      </c>
      <c r="C43" s="23" t="s">
        <v>906</v>
      </c>
      <c r="D43" s="6" t="s">
        <v>963</v>
      </c>
      <c r="E43" s="15">
        <v>1</v>
      </c>
      <c r="F43" s="15" t="s">
        <v>245</v>
      </c>
      <c r="G43" s="23" t="s">
        <v>964</v>
      </c>
      <c r="H43" s="24" t="s">
        <v>245</v>
      </c>
    </row>
    <row r="44" spans="2:8" ht="63">
      <c r="B44" s="6" t="s">
        <v>905</v>
      </c>
      <c r="C44" s="23" t="s">
        <v>906</v>
      </c>
      <c r="D44" s="6" t="s">
        <v>963</v>
      </c>
      <c r="E44" s="15">
        <v>2</v>
      </c>
      <c r="F44" s="15" t="s">
        <v>245</v>
      </c>
      <c r="G44" s="23" t="s">
        <v>965</v>
      </c>
      <c r="H44" s="24" t="s">
        <v>245</v>
      </c>
    </row>
    <row r="45" spans="2:8" ht="31.5">
      <c r="B45" s="6" t="s">
        <v>905</v>
      </c>
      <c r="C45" s="23" t="s">
        <v>906</v>
      </c>
      <c r="D45" s="6" t="s">
        <v>963</v>
      </c>
      <c r="E45" s="15">
        <v>3</v>
      </c>
      <c r="F45" s="15" t="s">
        <v>909</v>
      </c>
      <c r="G45" s="23" t="s">
        <v>966</v>
      </c>
      <c r="H45" s="24" t="s">
        <v>967</v>
      </c>
    </row>
    <row r="46" spans="2:8" ht="31.5">
      <c r="B46" s="6" t="s">
        <v>905</v>
      </c>
      <c r="C46" s="23" t="s">
        <v>906</v>
      </c>
      <c r="D46" s="6" t="s">
        <v>963</v>
      </c>
      <c r="E46" s="15">
        <v>3</v>
      </c>
      <c r="F46" s="15" t="s">
        <v>912</v>
      </c>
      <c r="G46" s="23" t="s">
        <v>966</v>
      </c>
      <c r="H46" s="24" t="s">
        <v>968</v>
      </c>
    </row>
    <row r="47" spans="2:8" ht="31.5">
      <c r="B47" s="6" t="s">
        <v>905</v>
      </c>
      <c r="C47" s="23" t="s">
        <v>906</v>
      </c>
      <c r="D47" s="6" t="s">
        <v>963</v>
      </c>
      <c r="E47" s="15">
        <v>3</v>
      </c>
      <c r="F47" s="15" t="s">
        <v>914</v>
      </c>
      <c r="G47" s="23" t="s">
        <v>966</v>
      </c>
      <c r="H47" s="24" t="s">
        <v>969</v>
      </c>
    </row>
    <row r="48" spans="2:8" ht="31.5">
      <c r="B48" s="6" t="s">
        <v>905</v>
      </c>
      <c r="C48" s="23" t="s">
        <v>906</v>
      </c>
      <c r="D48" s="6" t="s">
        <v>963</v>
      </c>
      <c r="E48" s="15">
        <v>3</v>
      </c>
      <c r="F48" s="15" t="s">
        <v>916</v>
      </c>
      <c r="G48" s="23" t="s">
        <v>966</v>
      </c>
      <c r="H48" s="24" t="s">
        <v>970</v>
      </c>
    </row>
    <row r="49" spans="2:8" ht="47.25">
      <c r="B49" s="6" t="s">
        <v>905</v>
      </c>
      <c r="C49" s="23" t="s">
        <v>906</v>
      </c>
      <c r="D49" s="6" t="s">
        <v>963</v>
      </c>
      <c r="E49" s="15">
        <v>4</v>
      </c>
      <c r="F49" s="15" t="s">
        <v>909</v>
      </c>
      <c r="G49" s="23" t="s">
        <v>971</v>
      </c>
      <c r="H49" s="24" t="s">
        <v>972</v>
      </c>
    </row>
    <row r="50" spans="2:8" ht="141.75">
      <c r="B50" s="6" t="s">
        <v>905</v>
      </c>
      <c r="C50" s="23" t="s">
        <v>906</v>
      </c>
      <c r="D50" s="6" t="s">
        <v>963</v>
      </c>
      <c r="E50" s="15">
        <v>4</v>
      </c>
      <c r="F50" s="15" t="s">
        <v>912</v>
      </c>
      <c r="G50" s="23" t="s">
        <v>971</v>
      </c>
      <c r="H50" s="24" t="s">
        <v>973</v>
      </c>
    </row>
    <row r="51" spans="2:8" ht="63">
      <c r="B51" s="6" t="s">
        <v>905</v>
      </c>
      <c r="C51" s="23" t="s">
        <v>906</v>
      </c>
      <c r="D51" s="6" t="s">
        <v>963</v>
      </c>
      <c r="E51" s="15">
        <v>4</v>
      </c>
      <c r="F51" s="15" t="s">
        <v>914</v>
      </c>
      <c r="G51" s="23" t="s">
        <v>971</v>
      </c>
      <c r="H51" s="24" t="s">
        <v>974</v>
      </c>
    </row>
    <row r="52" spans="2:8" ht="63">
      <c r="B52" s="6" t="s">
        <v>905</v>
      </c>
      <c r="C52" s="23" t="s">
        <v>906</v>
      </c>
      <c r="D52" s="6" t="s">
        <v>963</v>
      </c>
      <c r="E52" s="15">
        <v>4</v>
      </c>
      <c r="F52" s="15" t="s">
        <v>916</v>
      </c>
      <c r="G52" s="23" t="s">
        <v>971</v>
      </c>
      <c r="H52" s="24" t="s">
        <v>975</v>
      </c>
    </row>
    <row r="53" spans="2:8" ht="157.5">
      <c r="B53" s="6" t="s">
        <v>905</v>
      </c>
      <c r="C53" s="23" t="s">
        <v>906</v>
      </c>
      <c r="D53" s="6" t="s">
        <v>963</v>
      </c>
      <c r="E53" s="15">
        <v>4</v>
      </c>
      <c r="F53" s="15" t="s">
        <v>918</v>
      </c>
      <c r="G53" s="23" t="s">
        <v>971</v>
      </c>
      <c r="H53" s="24" t="s">
        <v>976</v>
      </c>
    </row>
    <row r="54" spans="2:8">
      <c r="B54" s="6" t="s">
        <v>905</v>
      </c>
      <c r="C54" s="23" t="s">
        <v>906</v>
      </c>
      <c r="D54" s="6" t="s">
        <v>963</v>
      </c>
      <c r="E54" s="15">
        <v>4</v>
      </c>
      <c r="F54" s="15" t="s">
        <v>920</v>
      </c>
      <c r="G54" s="23" t="s">
        <v>971</v>
      </c>
      <c r="H54" s="24" t="s">
        <v>977</v>
      </c>
    </row>
    <row r="55" spans="2:8" ht="94.5">
      <c r="B55" s="6" t="s">
        <v>905</v>
      </c>
      <c r="C55" s="23" t="s">
        <v>906</v>
      </c>
      <c r="D55" s="6" t="s">
        <v>978</v>
      </c>
      <c r="E55" s="15">
        <v>1</v>
      </c>
      <c r="F55" s="15" t="s">
        <v>245</v>
      </c>
      <c r="G55" s="23" t="s">
        <v>979</v>
      </c>
      <c r="H55" s="24" t="s">
        <v>245</v>
      </c>
    </row>
    <row r="56" spans="2:8" ht="47.25">
      <c r="B56" s="6" t="s">
        <v>905</v>
      </c>
      <c r="C56" s="23" t="s">
        <v>906</v>
      </c>
      <c r="D56" s="6" t="s">
        <v>978</v>
      </c>
      <c r="E56" s="15">
        <v>2</v>
      </c>
      <c r="F56" s="15" t="s">
        <v>245</v>
      </c>
      <c r="G56" s="23" t="s">
        <v>980</v>
      </c>
      <c r="H56" s="24" t="s">
        <v>245</v>
      </c>
    </row>
    <row r="57" spans="2:8" ht="31.5">
      <c r="B57" s="6" t="s">
        <v>905</v>
      </c>
      <c r="C57" s="23" t="s">
        <v>906</v>
      </c>
      <c r="D57" s="6" t="s">
        <v>978</v>
      </c>
      <c r="E57" s="15">
        <v>3</v>
      </c>
      <c r="F57" s="15" t="s">
        <v>245</v>
      </c>
      <c r="G57" s="23" t="s">
        <v>981</v>
      </c>
      <c r="H57" s="24" t="s">
        <v>245</v>
      </c>
    </row>
    <row r="58" spans="2:8" ht="31.5">
      <c r="B58" s="6" t="s">
        <v>905</v>
      </c>
      <c r="C58" s="23" t="s">
        <v>906</v>
      </c>
      <c r="D58" s="6" t="s">
        <v>978</v>
      </c>
      <c r="E58" s="15">
        <v>4</v>
      </c>
      <c r="F58" s="15" t="s">
        <v>245</v>
      </c>
      <c r="G58" s="23" t="s">
        <v>982</v>
      </c>
      <c r="H58" s="24" t="s">
        <v>245</v>
      </c>
    </row>
    <row r="59" spans="2:8" ht="63">
      <c r="B59" s="6" t="s">
        <v>905</v>
      </c>
      <c r="C59" s="23" t="s">
        <v>906</v>
      </c>
      <c r="D59" s="6" t="s">
        <v>983</v>
      </c>
      <c r="E59" s="15">
        <v>1</v>
      </c>
      <c r="F59" s="15" t="s">
        <v>245</v>
      </c>
      <c r="G59" s="23" t="s">
        <v>984</v>
      </c>
      <c r="H59" s="24" t="s">
        <v>245</v>
      </c>
    </row>
    <row r="60" spans="2:8" ht="31.5">
      <c r="B60" s="6" t="s">
        <v>905</v>
      </c>
      <c r="C60" s="23" t="s">
        <v>906</v>
      </c>
      <c r="D60" s="6" t="s">
        <v>983</v>
      </c>
      <c r="E60" s="15">
        <v>2</v>
      </c>
      <c r="F60" s="15" t="s">
        <v>909</v>
      </c>
      <c r="G60" s="23" t="s">
        <v>985</v>
      </c>
      <c r="H60" s="24" t="s">
        <v>986</v>
      </c>
    </row>
    <row r="61" spans="2:8" ht="47.25">
      <c r="B61" s="6" t="s">
        <v>905</v>
      </c>
      <c r="C61" s="23" t="s">
        <v>906</v>
      </c>
      <c r="D61" s="6" t="s">
        <v>983</v>
      </c>
      <c r="E61" s="15">
        <v>2</v>
      </c>
      <c r="F61" s="15" t="s">
        <v>912</v>
      </c>
      <c r="G61" s="23" t="s">
        <v>985</v>
      </c>
      <c r="H61" s="24" t="s">
        <v>987</v>
      </c>
    </row>
    <row r="62" spans="2:8" ht="63">
      <c r="B62" s="6" t="s">
        <v>905</v>
      </c>
      <c r="C62" s="23" t="s">
        <v>906</v>
      </c>
      <c r="D62" s="6" t="s">
        <v>983</v>
      </c>
      <c r="E62" s="15">
        <v>2</v>
      </c>
      <c r="F62" s="15" t="s">
        <v>914</v>
      </c>
      <c r="G62" s="23" t="s">
        <v>985</v>
      </c>
      <c r="H62" s="24" t="s">
        <v>988</v>
      </c>
    </row>
    <row r="63" spans="2:8" ht="31.5">
      <c r="B63" s="6" t="s">
        <v>905</v>
      </c>
      <c r="C63" s="23" t="s">
        <v>906</v>
      </c>
      <c r="D63" s="6" t="s">
        <v>983</v>
      </c>
      <c r="E63" s="15">
        <v>2</v>
      </c>
      <c r="F63" s="15" t="s">
        <v>916</v>
      </c>
      <c r="G63" s="23" t="s">
        <v>985</v>
      </c>
      <c r="H63" s="24" t="s">
        <v>989</v>
      </c>
    </row>
    <row r="64" spans="2:8" ht="63">
      <c r="B64" s="6" t="s">
        <v>905</v>
      </c>
      <c r="C64" s="23" t="s">
        <v>906</v>
      </c>
      <c r="D64" s="6" t="s">
        <v>983</v>
      </c>
      <c r="E64" s="15">
        <v>2</v>
      </c>
      <c r="F64" s="15" t="s">
        <v>918</v>
      </c>
      <c r="G64" s="23" t="s">
        <v>985</v>
      </c>
      <c r="H64" s="24" t="s">
        <v>990</v>
      </c>
    </row>
    <row r="65" spans="2:8" ht="47.25">
      <c r="B65" s="6" t="s">
        <v>905</v>
      </c>
      <c r="C65" s="23" t="s">
        <v>906</v>
      </c>
      <c r="D65" s="6" t="s">
        <v>983</v>
      </c>
      <c r="E65" s="15">
        <v>3</v>
      </c>
      <c r="F65" s="15" t="s">
        <v>245</v>
      </c>
      <c r="G65" s="23" t="s">
        <v>991</v>
      </c>
      <c r="H65" s="24" t="s">
        <v>245</v>
      </c>
    </row>
    <row r="66" spans="2:8" ht="47.25">
      <c r="B66" s="6" t="s">
        <v>905</v>
      </c>
      <c r="C66" s="23" t="s">
        <v>906</v>
      </c>
      <c r="D66" s="6" t="s">
        <v>983</v>
      </c>
      <c r="E66" s="15">
        <v>4</v>
      </c>
      <c r="F66" s="15" t="s">
        <v>245</v>
      </c>
      <c r="G66" s="23" t="s">
        <v>992</v>
      </c>
      <c r="H66" s="24" t="s">
        <v>245</v>
      </c>
    </row>
    <row r="67" spans="2:8" ht="126">
      <c r="B67" s="6" t="s">
        <v>905</v>
      </c>
      <c r="C67" s="23" t="s">
        <v>906</v>
      </c>
      <c r="D67" s="6" t="s">
        <v>983</v>
      </c>
      <c r="E67" s="15">
        <v>5</v>
      </c>
      <c r="F67" s="15" t="s">
        <v>245</v>
      </c>
      <c r="G67" s="23" t="s">
        <v>993</v>
      </c>
      <c r="H67" s="24" t="s">
        <v>245</v>
      </c>
    </row>
    <row r="68" spans="2:8" ht="126">
      <c r="B68" s="6" t="s">
        <v>905</v>
      </c>
      <c r="C68" s="23" t="s">
        <v>906</v>
      </c>
      <c r="D68" s="6" t="s">
        <v>983</v>
      </c>
      <c r="E68" s="15">
        <v>6</v>
      </c>
      <c r="F68" s="15" t="s">
        <v>909</v>
      </c>
      <c r="G68" s="23" t="s">
        <v>994</v>
      </c>
      <c r="H68" s="24" t="s">
        <v>995</v>
      </c>
    </row>
    <row r="69" spans="2:8" ht="94.5">
      <c r="B69" s="6" t="s">
        <v>905</v>
      </c>
      <c r="C69" s="23" t="s">
        <v>906</v>
      </c>
      <c r="D69" s="6" t="s">
        <v>983</v>
      </c>
      <c r="E69" s="15">
        <v>6</v>
      </c>
      <c r="F69" s="15" t="s">
        <v>912</v>
      </c>
      <c r="G69" s="23" t="s">
        <v>994</v>
      </c>
      <c r="H69" s="24" t="s">
        <v>996</v>
      </c>
    </row>
    <row r="70" spans="2:8" ht="47.25">
      <c r="B70" s="6" t="s">
        <v>905</v>
      </c>
      <c r="C70" s="23" t="s">
        <v>906</v>
      </c>
      <c r="D70" s="6" t="s">
        <v>983</v>
      </c>
      <c r="E70" s="15">
        <v>7</v>
      </c>
      <c r="F70" s="15" t="s">
        <v>245</v>
      </c>
      <c r="G70" s="23" t="s">
        <v>997</v>
      </c>
      <c r="H70" s="24" t="s">
        <v>245</v>
      </c>
    </row>
    <row r="71" spans="2:8" ht="31.5">
      <c r="B71" s="6" t="s">
        <v>905</v>
      </c>
      <c r="C71" s="23" t="s">
        <v>906</v>
      </c>
      <c r="D71" s="6" t="s">
        <v>983</v>
      </c>
      <c r="E71" s="15">
        <v>8</v>
      </c>
      <c r="F71" s="15" t="s">
        <v>245</v>
      </c>
      <c r="G71" s="23" t="s">
        <v>998</v>
      </c>
      <c r="H71" s="24" t="s">
        <v>245</v>
      </c>
    </row>
    <row r="72" spans="2:8" ht="31.5">
      <c r="B72" s="6" t="s">
        <v>905</v>
      </c>
      <c r="C72" s="23" t="s">
        <v>906</v>
      </c>
      <c r="D72" s="6" t="s">
        <v>983</v>
      </c>
      <c r="E72" s="15">
        <v>9</v>
      </c>
      <c r="F72" s="15" t="s">
        <v>245</v>
      </c>
      <c r="G72" s="23" t="s">
        <v>999</v>
      </c>
      <c r="H72" s="24" t="s">
        <v>245</v>
      </c>
    </row>
    <row r="73" spans="2:8" ht="31.5">
      <c r="B73" s="6" t="s">
        <v>905</v>
      </c>
      <c r="C73" s="23" t="s">
        <v>906</v>
      </c>
      <c r="D73" s="6" t="s">
        <v>983</v>
      </c>
      <c r="E73" s="15">
        <v>10</v>
      </c>
      <c r="F73" s="15" t="s">
        <v>245</v>
      </c>
      <c r="G73" s="23" t="s">
        <v>1000</v>
      </c>
      <c r="H73" s="24" t="s">
        <v>245</v>
      </c>
    </row>
    <row r="74" spans="2:8" ht="47.25">
      <c r="B74" s="6" t="s">
        <v>905</v>
      </c>
      <c r="C74" s="23" t="s">
        <v>906</v>
      </c>
      <c r="D74" s="6" t="s">
        <v>1001</v>
      </c>
      <c r="E74" s="15">
        <v>1</v>
      </c>
      <c r="F74" s="15" t="s">
        <v>909</v>
      </c>
      <c r="G74" s="23" t="s">
        <v>1002</v>
      </c>
      <c r="H74" s="24" t="s">
        <v>1003</v>
      </c>
    </row>
    <row r="75" spans="2:8" ht="47.25">
      <c r="B75" s="6" t="s">
        <v>905</v>
      </c>
      <c r="C75" s="23" t="s">
        <v>906</v>
      </c>
      <c r="D75" s="6" t="s">
        <v>1001</v>
      </c>
      <c r="E75" s="15">
        <v>1</v>
      </c>
      <c r="F75" s="15" t="s">
        <v>912</v>
      </c>
      <c r="G75" s="23" t="s">
        <v>1002</v>
      </c>
      <c r="H75" s="24" t="s">
        <v>1004</v>
      </c>
    </row>
    <row r="76" spans="2:8" ht="78.75">
      <c r="B76" s="6" t="s">
        <v>905</v>
      </c>
      <c r="C76" s="23" t="s">
        <v>906</v>
      </c>
      <c r="D76" s="6" t="s">
        <v>1001</v>
      </c>
      <c r="E76" s="15">
        <v>2</v>
      </c>
      <c r="F76" s="15" t="s">
        <v>245</v>
      </c>
      <c r="G76" s="23" t="s">
        <v>1005</v>
      </c>
      <c r="H76" s="24" t="s">
        <v>245</v>
      </c>
    </row>
    <row r="77" spans="2:8" ht="173.25">
      <c r="B77" s="6" t="s">
        <v>905</v>
      </c>
      <c r="C77" s="23" t="s">
        <v>906</v>
      </c>
      <c r="D77" s="6" t="s">
        <v>1001</v>
      </c>
      <c r="E77" s="15">
        <v>3</v>
      </c>
      <c r="F77" s="15" t="s">
        <v>245</v>
      </c>
      <c r="G77" s="23" t="s">
        <v>1006</v>
      </c>
      <c r="H77" s="24" t="s">
        <v>245</v>
      </c>
    </row>
    <row r="78" spans="2:8" ht="47.25">
      <c r="B78" s="6" t="s">
        <v>905</v>
      </c>
      <c r="C78" s="23" t="s">
        <v>906</v>
      </c>
      <c r="D78" s="6" t="s">
        <v>1001</v>
      </c>
      <c r="E78" s="15">
        <v>4</v>
      </c>
      <c r="F78" s="15" t="s">
        <v>245</v>
      </c>
      <c r="G78" s="23" t="s">
        <v>1007</v>
      </c>
      <c r="H78" s="24" t="s">
        <v>245</v>
      </c>
    </row>
    <row r="79" spans="2:8" ht="47.25">
      <c r="B79" s="6" t="s">
        <v>905</v>
      </c>
      <c r="C79" s="23" t="s">
        <v>906</v>
      </c>
      <c r="D79" s="6" t="s">
        <v>1001</v>
      </c>
      <c r="E79" s="15">
        <v>5</v>
      </c>
      <c r="F79" s="15" t="s">
        <v>909</v>
      </c>
      <c r="G79" s="23" t="s">
        <v>1008</v>
      </c>
      <c r="H79" s="24" t="s">
        <v>1009</v>
      </c>
    </row>
    <row r="80" spans="2:8" ht="47.25">
      <c r="B80" s="6" t="s">
        <v>905</v>
      </c>
      <c r="C80" s="23" t="s">
        <v>906</v>
      </c>
      <c r="D80" s="6" t="s">
        <v>1001</v>
      </c>
      <c r="E80" s="15">
        <v>5</v>
      </c>
      <c r="F80" s="15" t="s">
        <v>912</v>
      </c>
      <c r="G80" s="23" t="s">
        <v>1008</v>
      </c>
      <c r="H80" s="24" t="s">
        <v>1010</v>
      </c>
    </row>
    <row r="81" spans="2:8" ht="47.25">
      <c r="B81" s="6" t="s">
        <v>905</v>
      </c>
      <c r="C81" s="23" t="s">
        <v>906</v>
      </c>
      <c r="D81" s="6" t="s">
        <v>1001</v>
      </c>
      <c r="E81" s="15">
        <v>5</v>
      </c>
      <c r="F81" s="15" t="s">
        <v>914</v>
      </c>
      <c r="G81" s="23" t="s">
        <v>1008</v>
      </c>
      <c r="H81" s="24" t="s">
        <v>1011</v>
      </c>
    </row>
    <row r="82" spans="2:8" ht="47.25">
      <c r="B82" s="6" t="s">
        <v>905</v>
      </c>
      <c r="C82" s="23" t="s">
        <v>906</v>
      </c>
      <c r="D82" s="6" t="s">
        <v>1001</v>
      </c>
      <c r="E82" s="15">
        <v>6</v>
      </c>
      <c r="F82" s="15" t="s">
        <v>245</v>
      </c>
      <c r="G82" s="23" t="s">
        <v>1012</v>
      </c>
      <c r="H82" s="24" t="s">
        <v>245</v>
      </c>
    </row>
    <row r="83" spans="2:8" ht="63">
      <c r="B83" s="6" t="s">
        <v>905</v>
      </c>
      <c r="C83" s="23" t="s">
        <v>906</v>
      </c>
      <c r="D83" s="6" t="s">
        <v>1001</v>
      </c>
      <c r="E83" s="15">
        <v>7</v>
      </c>
      <c r="F83" s="15" t="s">
        <v>245</v>
      </c>
      <c r="G83" s="23" t="s">
        <v>1013</v>
      </c>
      <c r="H83" s="24" t="s">
        <v>245</v>
      </c>
    </row>
    <row r="84" spans="2:8" ht="47.25">
      <c r="B84" s="6" t="s">
        <v>905</v>
      </c>
      <c r="C84" s="23" t="s">
        <v>906</v>
      </c>
      <c r="D84" s="6" t="s">
        <v>1014</v>
      </c>
      <c r="E84" s="15">
        <v>1</v>
      </c>
      <c r="F84" s="15" t="s">
        <v>245</v>
      </c>
      <c r="G84" s="23" t="s">
        <v>1015</v>
      </c>
      <c r="H84" s="24" t="s">
        <v>245</v>
      </c>
    </row>
    <row r="85" spans="2:8" ht="173.25">
      <c r="B85" s="6" t="s">
        <v>905</v>
      </c>
      <c r="C85" s="23" t="s">
        <v>906</v>
      </c>
      <c r="D85" s="6" t="s">
        <v>1014</v>
      </c>
      <c r="E85" s="15">
        <v>2</v>
      </c>
      <c r="F85" s="15" t="s">
        <v>909</v>
      </c>
      <c r="G85" s="23" t="s">
        <v>1016</v>
      </c>
      <c r="H85" s="24" t="s">
        <v>1017</v>
      </c>
    </row>
    <row r="86" spans="2:8" ht="173.25">
      <c r="B86" s="6" t="s">
        <v>905</v>
      </c>
      <c r="C86" s="23" t="s">
        <v>906</v>
      </c>
      <c r="D86" s="6" t="s">
        <v>1014</v>
      </c>
      <c r="E86" s="15">
        <v>2</v>
      </c>
      <c r="F86" s="15" t="s">
        <v>912</v>
      </c>
      <c r="G86" s="23" t="s">
        <v>1016</v>
      </c>
      <c r="H86" s="24" t="s">
        <v>1018</v>
      </c>
    </row>
    <row r="87" spans="2:8" ht="173.25">
      <c r="B87" s="6" t="s">
        <v>905</v>
      </c>
      <c r="C87" s="23" t="s">
        <v>906</v>
      </c>
      <c r="D87" s="6" t="s">
        <v>1014</v>
      </c>
      <c r="E87" s="15">
        <v>2</v>
      </c>
      <c r="F87" s="15" t="s">
        <v>914</v>
      </c>
      <c r="G87" s="23" t="s">
        <v>1016</v>
      </c>
      <c r="H87" s="24" t="s">
        <v>1019</v>
      </c>
    </row>
    <row r="88" spans="2:8" ht="173.25">
      <c r="B88" s="6" t="s">
        <v>905</v>
      </c>
      <c r="C88" s="23" t="s">
        <v>906</v>
      </c>
      <c r="D88" s="6" t="s">
        <v>1014</v>
      </c>
      <c r="E88" s="15">
        <v>2</v>
      </c>
      <c r="F88" s="15" t="s">
        <v>916</v>
      </c>
      <c r="G88" s="23" t="s">
        <v>1016</v>
      </c>
      <c r="H88" s="24" t="s">
        <v>1020</v>
      </c>
    </row>
    <row r="89" spans="2:8" ht="94.5">
      <c r="B89" s="6" t="s">
        <v>905</v>
      </c>
      <c r="C89" s="23" t="s">
        <v>906</v>
      </c>
      <c r="D89" s="6" t="s">
        <v>1014</v>
      </c>
      <c r="E89" s="15">
        <v>3</v>
      </c>
      <c r="F89" s="15" t="s">
        <v>245</v>
      </c>
      <c r="G89" s="23" t="s">
        <v>1021</v>
      </c>
      <c r="H89" s="24" t="s">
        <v>245</v>
      </c>
    </row>
    <row r="90" spans="2:8" ht="78.75">
      <c r="B90" s="6" t="s">
        <v>905</v>
      </c>
      <c r="C90" s="23" t="s">
        <v>906</v>
      </c>
      <c r="D90" s="6" t="s">
        <v>1014</v>
      </c>
      <c r="E90" s="15">
        <v>4</v>
      </c>
      <c r="F90" s="15" t="s">
        <v>245</v>
      </c>
      <c r="G90" s="23" t="s">
        <v>1022</v>
      </c>
      <c r="H90" s="24" t="s">
        <v>245</v>
      </c>
    </row>
    <row r="91" spans="2:8" ht="31.5">
      <c r="B91" s="6" t="s">
        <v>905</v>
      </c>
      <c r="C91" s="23" t="s">
        <v>906</v>
      </c>
      <c r="D91" s="6" t="s">
        <v>1014</v>
      </c>
      <c r="E91" s="15">
        <v>5</v>
      </c>
      <c r="F91" s="15" t="s">
        <v>245</v>
      </c>
      <c r="G91" s="23" t="s">
        <v>1023</v>
      </c>
      <c r="H91" s="24" t="s">
        <v>245</v>
      </c>
    </row>
    <row r="92" spans="2:8" ht="78.75">
      <c r="B92" s="6" t="s">
        <v>905</v>
      </c>
      <c r="C92" s="23" t="s">
        <v>906</v>
      </c>
      <c r="D92" s="6" t="s">
        <v>1014</v>
      </c>
      <c r="E92" s="15">
        <v>6</v>
      </c>
      <c r="F92" s="15" t="s">
        <v>245</v>
      </c>
      <c r="G92" s="23" t="s">
        <v>1024</v>
      </c>
      <c r="H92" s="24" t="s">
        <v>245</v>
      </c>
    </row>
    <row r="93" spans="2:8" ht="63">
      <c r="B93" s="6" t="s">
        <v>905</v>
      </c>
      <c r="C93" s="23" t="s">
        <v>906</v>
      </c>
      <c r="D93" s="6" t="s">
        <v>1014</v>
      </c>
      <c r="E93" s="15">
        <v>7</v>
      </c>
      <c r="F93" s="15" t="s">
        <v>245</v>
      </c>
      <c r="G93" s="23" t="s">
        <v>1025</v>
      </c>
      <c r="H93" s="24" t="s">
        <v>245</v>
      </c>
    </row>
    <row r="94" spans="2:8" ht="47.25">
      <c r="B94" s="6" t="s">
        <v>905</v>
      </c>
      <c r="C94" s="23" t="s">
        <v>906</v>
      </c>
      <c r="D94" s="6" t="s">
        <v>1026</v>
      </c>
      <c r="E94" s="15">
        <v>1</v>
      </c>
      <c r="F94" s="15" t="s">
        <v>245</v>
      </c>
      <c r="G94" s="23" t="s">
        <v>1027</v>
      </c>
      <c r="H94" s="24" t="s">
        <v>245</v>
      </c>
    </row>
    <row r="95" spans="2:8" ht="63">
      <c r="B95" s="6" t="s">
        <v>905</v>
      </c>
      <c r="C95" s="23" t="s">
        <v>906</v>
      </c>
      <c r="D95" s="6" t="s">
        <v>1026</v>
      </c>
      <c r="E95" s="15">
        <v>2</v>
      </c>
      <c r="F95" s="15" t="s">
        <v>245</v>
      </c>
      <c r="G95" s="23" t="s">
        <v>1028</v>
      </c>
      <c r="H95" s="24" t="s">
        <v>245</v>
      </c>
    </row>
    <row r="96" spans="2:8" ht="31.5">
      <c r="B96" s="6" t="s">
        <v>905</v>
      </c>
      <c r="C96" s="23" t="s">
        <v>906</v>
      </c>
      <c r="D96" s="6" t="s">
        <v>1026</v>
      </c>
      <c r="E96" s="15">
        <v>3</v>
      </c>
      <c r="F96" s="15" t="s">
        <v>245</v>
      </c>
      <c r="G96" s="23" t="s">
        <v>1029</v>
      </c>
      <c r="H96" s="24" t="s">
        <v>245</v>
      </c>
    </row>
    <row r="97" spans="2:8" ht="31.5">
      <c r="B97" s="6" t="s">
        <v>1030</v>
      </c>
      <c r="C97" s="23" t="s">
        <v>1031</v>
      </c>
      <c r="D97" s="6" t="s">
        <v>1032</v>
      </c>
      <c r="E97" s="15">
        <v>1</v>
      </c>
      <c r="F97" s="15" t="s">
        <v>245</v>
      </c>
      <c r="G97" s="23" t="s">
        <v>1033</v>
      </c>
      <c r="H97" s="24" t="s">
        <v>245</v>
      </c>
    </row>
    <row r="98" spans="2:8" ht="63">
      <c r="B98" s="6" t="s">
        <v>1030</v>
      </c>
      <c r="C98" s="23" t="s">
        <v>1031</v>
      </c>
      <c r="D98" s="6" t="s">
        <v>1032</v>
      </c>
      <c r="E98" s="15">
        <v>2</v>
      </c>
      <c r="F98" s="15" t="s">
        <v>245</v>
      </c>
      <c r="G98" s="23" t="s">
        <v>1034</v>
      </c>
      <c r="H98" s="24" t="s">
        <v>245</v>
      </c>
    </row>
    <row r="99" spans="2:8" ht="31.5">
      <c r="B99" s="6" t="s">
        <v>1030</v>
      </c>
      <c r="C99" s="23" t="s">
        <v>1031</v>
      </c>
      <c r="D99" s="6" t="s">
        <v>1032</v>
      </c>
      <c r="E99" s="15">
        <v>3</v>
      </c>
      <c r="F99" s="15" t="s">
        <v>909</v>
      </c>
      <c r="G99" s="23" t="s">
        <v>1035</v>
      </c>
      <c r="H99" s="24" t="s">
        <v>1036</v>
      </c>
    </row>
    <row r="100" spans="2:8" ht="47.25">
      <c r="B100" s="6" t="s">
        <v>1030</v>
      </c>
      <c r="C100" s="23" t="s">
        <v>1031</v>
      </c>
      <c r="D100" s="6" t="s">
        <v>1032</v>
      </c>
      <c r="E100" s="15">
        <v>3</v>
      </c>
      <c r="F100" s="15" t="s">
        <v>912</v>
      </c>
      <c r="G100" s="23" t="s">
        <v>1035</v>
      </c>
      <c r="H100" s="24" t="s">
        <v>1037</v>
      </c>
    </row>
    <row r="101" spans="2:8" ht="31.5">
      <c r="B101" s="6" t="s">
        <v>1030</v>
      </c>
      <c r="C101" s="23" t="s">
        <v>1031</v>
      </c>
      <c r="D101" s="6" t="s">
        <v>1032</v>
      </c>
      <c r="E101" s="15">
        <v>3</v>
      </c>
      <c r="F101" s="15" t="s">
        <v>914</v>
      </c>
      <c r="G101" s="23" t="s">
        <v>1035</v>
      </c>
      <c r="H101" s="24" t="s">
        <v>1038</v>
      </c>
    </row>
    <row r="102" spans="2:8" ht="63">
      <c r="B102" s="6" t="s">
        <v>1030</v>
      </c>
      <c r="C102" s="23" t="s">
        <v>1031</v>
      </c>
      <c r="D102" s="6" t="s">
        <v>1032</v>
      </c>
      <c r="E102" s="15">
        <v>3</v>
      </c>
      <c r="F102" s="15" t="s">
        <v>916</v>
      </c>
      <c r="G102" s="23" t="s">
        <v>1035</v>
      </c>
      <c r="H102" s="24" t="s">
        <v>1039</v>
      </c>
    </row>
    <row r="103" spans="2:8" ht="63">
      <c r="B103" s="6" t="s">
        <v>1030</v>
      </c>
      <c r="C103" s="23" t="s">
        <v>1031</v>
      </c>
      <c r="D103" s="6" t="s">
        <v>1032</v>
      </c>
      <c r="E103" s="15">
        <v>3</v>
      </c>
      <c r="F103" s="15" t="s">
        <v>918</v>
      </c>
      <c r="G103" s="23" t="s">
        <v>1035</v>
      </c>
      <c r="H103" s="24" t="s">
        <v>1040</v>
      </c>
    </row>
    <row r="104" spans="2:8" ht="31.5">
      <c r="B104" s="6" t="s">
        <v>1030</v>
      </c>
      <c r="C104" s="23" t="s">
        <v>1031</v>
      </c>
      <c r="D104" s="6" t="s">
        <v>1032</v>
      </c>
      <c r="E104" s="15">
        <v>3</v>
      </c>
      <c r="F104" s="15" t="s">
        <v>920</v>
      </c>
      <c r="G104" s="23" t="s">
        <v>1035</v>
      </c>
      <c r="H104" s="24" t="s">
        <v>1041</v>
      </c>
    </row>
    <row r="105" spans="2:8" ht="47.25">
      <c r="B105" s="6" t="s">
        <v>1030</v>
      </c>
      <c r="C105" s="23" t="s">
        <v>1031</v>
      </c>
      <c r="D105" s="6" t="s">
        <v>1042</v>
      </c>
      <c r="E105" s="15">
        <v>1</v>
      </c>
      <c r="F105" s="15" t="s">
        <v>909</v>
      </c>
      <c r="G105" s="23" t="s">
        <v>1043</v>
      </c>
      <c r="H105" s="24" t="s">
        <v>1044</v>
      </c>
    </row>
    <row r="106" spans="2:8" ht="31.5">
      <c r="B106" s="6" t="s">
        <v>1030</v>
      </c>
      <c r="C106" s="23" t="s">
        <v>1031</v>
      </c>
      <c r="D106" s="6" t="s">
        <v>1042</v>
      </c>
      <c r="E106" s="15">
        <v>1</v>
      </c>
      <c r="F106" s="15" t="s">
        <v>912</v>
      </c>
      <c r="G106" s="23" t="s">
        <v>1043</v>
      </c>
      <c r="H106" s="24" t="s">
        <v>1045</v>
      </c>
    </row>
    <row r="107" spans="2:8" ht="31.5">
      <c r="B107" s="6" t="s">
        <v>1030</v>
      </c>
      <c r="C107" s="23" t="s">
        <v>1031</v>
      </c>
      <c r="D107" s="6" t="s">
        <v>1042</v>
      </c>
      <c r="E107" s="15">
        <v>1</v>
      </c>
      <c r="F107" s="15" t="s">
        <v>914</v>
      </c>
      <c r="G107" s="23" t="s">
        <v>1043</v>
      </c>
      <c r="H107" s="24" t="s">
        <v>1046</v>
      </c>
    </row>
    <row r="108" spans="2:8" ht="31.5">
      <c r="B108" s="6" t="s">
        <v>1030</v>
      </c>
      <c r="C108" s="23" t="s">
        <v>1031</v>
      </c>
      <c r="D108" s="6" t="s">
        <v>1042</v>
      </c>
      <c r="E108" s="15">
        <v>1</v>
      </c>
      <c r="F108" s="15" t="s">
        <v>916</v>
      </c>
      <c r="G108" s="23" t="s">
        <v>1043</v>
      </c>
      <c r="H108" s="24" t="s">
        <v>1047</v>
      </c>
    </row>
    <row r="109" spans="2:8" ht="31.5">
      <c r="B109" s="6" t="s">
        <v>1030</v>
      </c>
      <c r="C109" s="23" t="s">
        <v>1031</v>
      </c>
      <c r="D109" s="6" t="s">
        <v>1042</v>
      </c>
      <c r="E109" s="15">
        <v>1</v>
      </c>
      <c r="F109" s="15" t="s">
        <v>918</v>
      </c>
      <c r="G109" s="23" t="s">
        <v>1043</v>
      </c>
      <c r="H109" s="24" t="s">
        <v>1048</v>
      </c>
    </row>
    <row r="110" spans="2:8" ht="31.5">
      <c r="B110" s="6" t="s">
        <v>1030</v>
      </c>
      <c r="C110" s="23" t="s">
        <v>1031</v>
      </c>
      <c r="D110" s="6" t="s">
        <v>1042</v>
      </c>
      <c r="E110" s="15">
        <v>1</v>
      </c>
      <c r="F110" s="15" t="s">
        <v>920</v>
      </c>
      <c r="G110" s="23" t="s">
        <v>1043</v>
      </c>
      <c r="H110" s="24" t="s">
        <v>1049</v>
      </c>
    </row>
    <row r="111" spans="2:8" ht="47.25">
      <c r="B111" s="6" t="s">
        <v>1030</v>
      </c>
      <c r="C111" s="23" t="s">
        <v>1031</v>
      </c>
      <c r="D111" s="6" t="s">
        <v>1042</v>
      </c>
      <c r="E111" s="15">
        <v>2</v>
      </c>
      <c r="F111" s="15" t="s">
        <v>245</v>
      </c>
      <c r="G111" s="23" t="s">
        <v>1050</v>
      </c>
      <c r="H111" s="24" t="s">
        <v>245</v>
      </c>
    </row>
    <row r="112" spans="2:8" ht="409.5">
      <c r="B112" s="6" t="s">
        <v>1030</v>
      </c>
      <c r="C112" s="23" t="s">
        <v>1031</v>
      </c>
      <c r="D112" s="6" t="s">
        <v>1051</v>
      </c>
      <c r="E112" s="15">
        <v>1</v>
      </c>
      <c r="F112" s="15" t="s">
        <v>245</v>
      </c>
      <c r="G112" s="23" t="s">
        <v>1052</v>
      </c>
      <c r="H112" s="24" t="s">
        <v>245</v>
      </c>
    </row>
    <row r="113" spans="2:8" ht="204.75">
      <c r="B113" s="6" t="s">
        <v>1030</v>
      </c>
      <c r="C113" s="23" t="s">
        <v>1031</v>
      </c>
      <c r="D113" s="6" t="s">
        <v>1051</v>
      </c>
      <c r="E113" s="15">
        <v>2</v>
      </c>
      <c r="F113" s="15" t="s">
        <v>245</v>
      </c>
      <c r="G113" s="23" t="s">
        <v>1053</v>
      </c>
      <c r="H113" s="24" t="s">
        <v>245</v>
      </c>
    </row>
    <row r="114" spans="2:8" ht="94.5">
      <c r="B114" s="6" t="s">
        <v>1030</v>
      </c>
      <c r="C114" s="23" t="s">
        <v>1031</v>
      </c>
      <c r="D114" s="6" t="s">
        <v>1051</v>
      </c>
      <c r="E114" s="15">
        <v>3</v>
      </c>
      <c r="F114" s="15" t="s">
        <v>245</v>
      </c>
      <c r="G114" s="23" t="s">
        <v>1054</v>
      </c>
      <c r="H114" s="24" t="s">
        <v>245</v>
      </c>
    </row>
    <row r="115" spans="2:8" ht="47.25">
      <c r="B115" s="6" t="s">
        <v>1030</v>
      </c>
      <c r="C115" s="23" t="s">
        <v>1031</v>
      </c>
      <c r="D115" s="6" t="s">
        <v>1051</v>
      </c>
      <c r="E115" s="15">
        <v>4</v>
      </c>
      <c r="F115" s="15" t="s">
        <v>909</v>
      </c>
      <c r="G115" s="23" t="s">
        <v>1055</v>
      </c>
      <c r="H115" s="24" t="s">
        <v>1056</v>
      </c>
    </row>
    <row r="116" spans="2:8" ht="78.75">
      <c r="B116" s="6" t="s">
        <v>1030</v>
      </c>
      <c r="C116" s="23" t="s">
        <v>1031</v>
      </c>
      <c r="D116" s="6" t="s">
        <v>1051</v>
      </c>
      <c r="E116" s="15">
        <v>4</v>
      </c>
      <c r="F116" s="15" t="s">
        <v>912</v>
      </c>
      <c r="G116" s="23" t="s">
        <v>1055</v>
      </c>
      <c r="H116" s="24" t="s">
        <v>1057</v>
      </c>
    </row>
    <row r="117" spans="2:8" ht="47.25">
      <c r="B117" s="6" t="s">
        <v>1030</v>
      </c>
      <c r="C117" s="23" t="s">
        <v>1031</v>
      </c>
      <c r="D117" s="6" t="s">
        <v>1051</v>
      </c>
      <c r="E117" s="15">
        <v>4</v>
      </c>
      <c r="F117" s="15" t="s">
        <v>914</v>
      </c>
      <c r="G117" s="23" t="s">
        <v>1055</v>
      </c>
      <c r="H117" s="24" t="s">
        <v>1058</v>
      </c>
    </row>
    <row r="118" spans="2:8" ht="47.25">
      <c r="B118" s="6" t="s">
        <v>1030</v>
      </c>
      <c r="C118" s="23" t="s">
        <v>1031</v>
      </c>
      <c r="D118" s="6" t="s">
        <v>1051</v>
      </c>
      <c r="E118" s="15">
        <v>5</v>
      </c>
      <c r="F118" s="15" t="s">
        <v>245</v>
      </c>
      <c r="G118" s="23" t="s">
        <v>1059</v>
      </c>
      <c r="H118" s="24" t="s">
        <v>245</v>
      </c>
    </row>
    <row r="119" spans="2:8" ht="78.75">
      <c r="B119" s="6" t="s">
        <v>1060</v>
      </c>
      <c r="C119" s="23" t="s">
        <v>1061</v>
      </c>
      <c r="D119" s="6" t="s">
        <v>1062</v>
      </c>
      <c r="E119" s="15">
        <v>1</v>
      </c>
      <c r="F119" s="15" t="s">
        <v>245</v>
      </c>
      <c r="G119" s="23" t="s">
        <v>1063</v>
      </c>
      <c r="H119" s="24" t="s">
        <v>245</v>
      </c>
    </row>
    <row r="120" spans="2:8" ht="47.25">
      <c r="B120" s="6" t="s">
        <v>1060</v>
      </c>
      <c r="C120" s="23" t="s">
        <v>1061</v>
      </c>
      <c r="D120" s="6" t="s">
        <v>1062</v>
      </c>
      <c r="E120" s="15">
        <v>2</v>
      </c>
      <c r="F120" s="15" t="s">
        <v>245</v>
      </c>
      <c r="G120" s="23" t="s">
        <v>1064</v>
      </c>
      <c r="H120" s="24" t="s">
        <v>245</v>
      </c>
    </row>
    <row r="121" spans="2:8" ht="78.75">
      <c r="B121" s="6" t="s">
        <v>1060</v>
      </c>
      <c r="C121" s="23" t="s">
        <v>1061</v>
      </c>
      <c r="D121" s="6" t="s">
        <v>1062</v>
      </c>
      <c r="E121" s="15">
        <v>3</v>
      </c>
      <c r="F121" s="15" t="s">
        <v>245</v>
      </c>
      <c r="G121" s="23" t="s">
        <v>1065</v>
      </c>
      <c r="H121" s="24" t="s">
        <v>245</v>
      </c>
    </row>
    <row r="122" spans="2:8" ht="63">
      <c r="B122" s="6" t="s">
        <v>1060</v>
      </c>
      <c r="C122" s="23" t="s">
        <v>1061</v>
      </c>
      <c r="D122" s="6" t="s">
        <v>1062</v>
      </c>
      <c r="E122" s="15">
        <v>4</v>
      </c>
      <c r="F122" s="15" t="s">
        <v>245</v>
      </c>
      <c r="G122" s="23" t="s">
        <v>1066</v>
      </c>
      <c r="H122" s="24" t="s">
        <v>245</v>
      </c>
    </row>
    <row r="123" spans="2:8" ht="47.25">
      <c r="B123" s="6" t="s">
        <v>1060</v>
      </c>
      <c r="C123" s="23" t="s">
        <v>1061</v>
      </c>
      <c r="D123" s="6" t="s">
        <v>1062</v>
      </c>
      <c r="E123" s="15">
        <v>5</v>
      </c>
      <c r="F123" s="15" t="s">
        <v>245</v>
      </c>
      <c r="G123" s="23" t="s">
        <v>1067</v>
      </c>
      <c r="H123" s="24" t="s">
        <v>245</v>
      </c>
    </row>
    <row r="124" spans="2:8" ht="47.25">
      <c r="B124" s="6" t="s">
        <v>1060</v>
      </c>
      <c r="C124" s="23" t="s">
        <v>1061</v>
      </c>
      <c r="D124" s="6" t="s">
        <v>1062</v>
      </c>
      <c r="E124" s="15">
        <v>6</v>
      </c>
      <c r="F124" s="15" t="s">
        <v>245</v>
      </c>
      <c r="G124" s="23" t="s">
        <v>1068</v>
      </c>
      <c r="H124" s="24" t="s">
        <v>245</v>
      </c>
    </row>
    <row r="125" spans="2:8" ht="78.75">
      <c r="B125" s="6" t="s">
        <v>1060</v>
      </c>
      <c r="C125" s="23" t="s">
        <v>1061</v>
      </c>
      <c r="D125" s="6" t="s">
        <v>1069</v>
      </c>
      <c r="E125" s="15">
        <v>1</v>
      </c>
      <c r="F125" s="15" t="s">
        <v>245</v>
      </c>
      <c r="G125" s="23" t="s">
        <v>1070</v>
      </c>
      <c r="H125" s="24" t="s">
        <v>245</v>
      </c>
    </row>
    <row r="126" spans="2:8" ht="47.25">
      <c r="B126" s="6" t="s">
        <v>1060</v>
      </c>
      <c r="C126" s="23" t="s">
        <v>1061</v>
      </c>
      <c r="D126" s="6" t="s">
        <v>1069</v>
      </c>
      <c r="E126" s="15">
        <v>2</v>
      </c>
      <c r="F126" s="15" t="s">
        <v>245</v>
      </c>
      <c r="G126" s="23" t="s">
        <v>1071</v>
      </c>
      <c r="H126" s="24" t="s">
        <v>245</v>
      </c>
    </row>
    <row r="127" spans="2:8" ht="78.75">
      <c r="B127" s="6" t="s">
        <v>1060</v>
      </c>
      <c r="C127" s="23" t="s">
        <v>1061</v>
      </c>
      <c r="D127" s="6" t="s">
        <v>1069</v>
      </c>
      <c r="E127" s="15">
        <v>3</v>
      </c>
      <c r="F127" s="15" t="s">
        <v>245</v>
      </c>
      <c r="G127" s="23" t="s">
        <v>1072</v>
      </c>
      <c r="H127" s="24" t="s">
        <v>245</v>
      </c>
    </row>
    <row r="128" spans="2:8" ht="78.75">
      <c r="B128" s="6" t="s">
        <v>1060</v>
      </c>
      <c r="C128" s="23" t="s">
        <v>1061</v>
      </c>
      <c r="D128" s="6" t="s">
        <v>1073</v>
      </c>
      <c r="E128" s="15">
        <v>1</v>
      </c>
      <c r="F128" s="15" t="s">
        <v>245</v>
      </c>
      <c r="G128" s="23" t="s">
        <v>1074</v>
      </c>
      <c r="H128" s="24" t="s">
        <v>245</v>
      </c>
    </row>
    <row r="129" spans="2:8" ht="157.5">
      <c r="B129" s="6" t="s">
        <v>1060</v>
      </c>
      <c r="C129" s="23" t="s">
        <v>1061</v>
      </c>
      <c r="D129" s="6" t="s">
        <v>1073</v>
      </c>
      <c r="E129" s="15">
        <v>2</v>
      </c>
      <c r="F129" s="15" t="s">
        <v>245</v>
      </c>
      <c r="G129" s="23" t="s">
        <v>1075</v>
      </c>
      <c r="H129" s="24" t="s">
        <v>245</v>
      </c>
    </row>
    <row r="130" spans="2:8" ht="47.25">
      <c r="B130" s="6" t="s">
        <v>1060</v>
      </c>
      <c r="C130" s="23" t="s">
        <v>1061</v>
      </c>
      <c r="D130" s="6" t="s">
        <v>1073</v>
      </c>
      <c r="E130" s="15">
        <v>3</v>
      </c>
      <c r="F130" s="15" t="s">
        <v>245</v>
      </c>
      <c r="G130" s="23" t="s">
        <v>1076</v>
      </c>
      <c r="H130" s="24" t="s">
        <v>245</v>
      </c>
    </row>
    <row r="131" spans="2:8" ht="236.25">
      <c r="B131" s="6" t="s">
        <v>1060</v>
      </c>
      <c r="C131" s="23" t="s">
        <v>1061</v>
      </c>
      <c r="D131" s="6" t="s">
        <v>1073</v>
      </c>
      <c r="E131" s="15">
        <v>4</v>
      </c>
      <c r="F131" s="15" t="s">
        <v>245</v>
      </c>
      <c r="G131" s="23" t="s">
        <v>1077</v>
      </c>
      <c r="H131" s="24" t="s">
        <v>245</v>
      </c>
    </row>
    <row r="132" spans="2:8" ht="63">
      <c r="B132" s="6" t="s">
        <v>1060</v>
      </c>
      <c r="C132" s="23" t="s">
        <v>1061</v>
      </c>
      <c r="D132" s="6" t="s">
        <v>1073</v>
      </c>
      <c r="E132" s="15">
        <v>5</v>
      </c>
      <c r="F132" s="15" t="s">
        <v>245</v>
      </c>
      <c r="G132" s="23" t="s">
        <v>1078</v>
      </c>
      <c r="H132" s="24" t="s">
        <v>245</v>
      </c>
    </row>
    <row r="133" spans="2:8" ht="63">
      <c r="B133" s="6" t="s">
        <v>1060</v>
      </c>
      <c r="C133" s="23" t="s">
        <v>1061</v>
      </c>
      <c r="D133" s="6" t="s">
        <v>1073</v>
      </c>
      <c r="E133" s="15">
        <v>6</v>
      </c>
      <c r="F133" s="15" t="s">
        <v>245</v>
      </c>
      <c r="G133" s="23" t="s">
        <v>1079</v>
      </c>
      <c r="H133" s="24" t="s">
        <v>245</v>
      </c>
    </row>
    <row r="134" spans="2:8" ht="110.25">
      <c r="B134" s="6" t="s">
        <v>1060</v>
      </c>
      <c r="C134" s="23" t="s">
        <v>1061</v>
      </c>
      <c r="D134" s="6" t="s">
        <v>1073</v>
      </c>
      <c r="E134" s="15">
        <v>7</v>
      </c>
      <c r="F134" s="15" t="s">
        <v>245</v>
      </c>
      <c r="G134" s="23" t="s">
        <v>1080</v>
      </c>
      <c r="H134" s="24" t="s">
        <v>245</v>
      </c>
    </row>
    <row r="135" spans="2:8" ht="141.75">
      <c r="B135" s="6" t="s">
        <v>1060</v>
      </c>
      <c r="C135" s="23" t="s">
        <v>1061</v>
      </c>
      <c r="D135" s="6" t="s">
        <v>1073</v>
      </c>
      <c r="E135" s="15">
        <v>8</v>
      </c>
      <c r="F135" s="15" t="s">
        <v>909</v>
      </c>
      <c r="G135" s="23" t="s">
        <v>1081</v>
      </c>
      <c r="H135" s="24" t="s">
        <v>1082</v>
      </c>
    </row>
    <row r="136" spans="2:8" ht="141.75">
      <c r="B136" s="6" t="s">
        <v>1060</v>
      </c>
      <c r="C136" s="23" t="s">
        <v>1061</v>
      </c>
      <c r="D136" s="6" t="s">
        <v>1073</v>
      </c>
      <c r="E136" s="15">
        <v>8</v>
      </c>
      <c r="F136" s="15" t="s">
        <v>912</v>
      </c>
      <c r="G136" s="23" t="s">
        <v>1081</v>
      </c>
      <c r="H136" s="24" t="s">
        <v>1083</v>
      </c>
    </row>
    <row r="137" spans="2:8" ht="141.75">
      <c r="B137" s="6" t="s">
        <v>1060</v>
      </c>
      <c r="C137" s="23" t="s">
        <v>1061</v>
      </c>
      <c r="D137" s="6" t="s">
        <v>1073</v>
      </c>
      <c r="E137" s="15">
        <v>8</v>
      </c>
      <c r="F137" s="15" t="s">
        <v>914</v>
      </c>
      <c r="G137" s="23" t="s">
        <v>1081</v>
      </c>
      <c r="H137" s="24" t="s">
        <v>1084</v>
      </c>
    </row>
    <row r="138" spans="2:8" ht="31.5">
      <c r="B138" s="6" t="s">
        <v>1060</v>
      </c>
      <c r="C138" s="23" t="s">
        <v>1061</v>
      </c>
      <c r="D138" s="6" t="s">
        <v>1085</v>
      </c>
      <c r="E138" s="15">
        <v>1</v>
      </c>
      <c r="F138" s="15" t="s">
        <v>909</v>
      </c>
      <c r="G138" s="23" t="s">
        <v>1086</v>
      </c>
      <c r="H138" s="24" t="s">
        <v>1087</v>
      </c>
    </row>
    <row r="139" spans="2:8" ht="31.5">
      <c r="B139" s="6" t="s">
        <v>1060</v>
      </c>
      <c r="C139" s="23" t="s">
        <v>1061</v>
      </c>
      <c r="D139" s="6" t="s">
        <v>1085</v>
      </c>
      <c r="E139" s="15">
        <v>1</v>
      </c>
      <c r="F139" s="15" t="s">
        <v>912</v>
      </c>
      <c r="G139" s="23" t="s">
        <v>1086</v>
      </c>
      <c r="H139" s="24" t="s">
        <v>1088</v>
      </c>
    </row>
    <row r="140" spans="2:8" ht="31.5">
      <c r="B140" s="6" t="s">
        <v>1060</v>
      </c>
      <c r="C140" s="23" t="s">
        <v>1061</v>
      </c>
      <c r="D140" s="6" t="s">
        <v>1085</v>
      </c>
      <c r="E140" s="15">
        <v>1</v>
      </c>
      <c r="F140" s="15" t="s">
        <v>914</v>
      </c>
      <c r="G140" s="23" t="s">
        <v>1086</v>
      </c>
      <c r="H140" s="24" t="s">
        <v>1089</v>
      </c>
    </row>
    <row r="141" spans="2:8" ht="63">
      <c r="B141" s="6" t="s">
        <v>1060</v>
      </c>
      <c r="C141" s="23" t="s">
        <v>1061</v>
      </c>
      <c r="D141" s="6" t="s">
        <v>1085</v>
      </c>
      <c r="E141" s="15">
        <v>1</v>
      </c>
      <c r="F141" s="15" t="s">
        <v>916</v>
      </c>
      <c r="G141" s="23" t="s">
        <v>1086</v>
      </c>
      <c r="H141" s="24" t="s">
        <v>1090</v>
      </c>
    </row>
    <row r="142" spans="2:8" ht="31.5">
      <c r="B142" s="6" t="s">
        <v>1060</v>
      </c>
      <c r="C142" s="23" t="s">
        <v>1061</v>
      </c>
      <c r="D142" s="6" t="s">
        <v>1085</v>
      </c>
      <c r="E142" s="15">
        <v>1</v>
      </c>
      <c r="F142" s="15" t="s">
        <v>918</v>
      </c>
      <c r="G142" s="23" t="s">
        <v>1086</v>
      </c>
      <c r="H142" s="24" t="s">
        <v>1091</v>
      </c>
    </row>
    <row r="143" spans="2:8" ht="31.5">
      <c r="B143" s="6" t="s">
        <v>1060</v>
      </c>
      <c r="C143" s="23" t="s">
        <v>1061</v>
      </c>
      <c r="D143" s="6" t="s">
        <v>1085</v>
      </c>
      <c r="E143" s="15">
        <v>2</v>
      </c>
      <c r="F143" s="15" t="s">
        <v>909</v>
      </c>
      <c r="G143" s="23" t="s">
        <v>1092</v>
      </c>
      <c r="H143" s="24" t="s">
        <v>1093</v>
      </c>
    </row>
    <row r="144" spans="2:8" ht="47.25">
      <c r="B144" s="6" t="s">
        <v>1060</v>
      </c>
      <c r="C144" s="23" t="s">
        <v>1061</v>
      </c>
      <c r="D144" s="6" t="s">
        <v>1085</v>
      </c>
      <c r="E144" s="15">
        <v>2</v>
      </c>
      <c r="F144" s="15" t="s">
        <v>912</v>
      </c>
      <c r="G144" s="23" t="s">
        <v>1092</v>
      </c>
      <c r="H144" s="24" t="s">
        <v>1094</v>
      </c>
    </row>
    <row r="145" spans="2:8" ht="31.5">
      <c r="B145" s="6" t="s">
        <v>1060</v>
      </c>
      <c r="C145" s="23" t="s">
        <v>1061</v>
      </c>
      <c r="D145" s="6" t="s">
        <v>1085</v>
      </c>
      <c r="E145" s="15">
        <v>2</v>
      </c>
      <c r="F145" s="15" t="s">
        <v>914</v>
      </c>
      <c r="G145" s="23" t="s">
        <v>1092</v>
      </c>
      <c r="H145" s="24" t="s">
        <v>1095</v>
      </c>
    </row>
    <row r="146" spans="2:8" ht="47.25">
      <c r="B146" s="6" t="s">
        <v>1060</v>
      </c>
      <c r="C146" s="23" t="s">
        <v>1061</v>
      </c>
      <c r="D146" s="6" t="s">
        <v>1085</v>
      </c>
      <c r="E146" s="15">
        <v>3</v>
      </c>
      <c r="F146" s="15" t="s">
        <v>245</v>
      </c>
      <c r="G146" s="23" t="s">
        <v>1096</v>
      </c>
      <c r="H146" s="24" t="s">
        <v>245</v>
      </c>
    </row>
    <row r="147" spans="2:8" ht="63">
      <c r="B147" s="6" t="s">
        <v>1097</v>
      </c>
      <c r="C147" s="23" t="s">
        <v>1098</v>
      </c>
      <c r="D147" s="6" t="s">
        <v>1099</v>
      </c>
      <c r="E147" s="15">
        <v>1</v>
      </c>
      <c r="F147" s="15" t="s">
        <v>909</v>
      </c>
      <c r="G147" s="23" t="s">
        <v>1100</v>
      </c>
      <c r="H147" s="24" t="s">
        <v>1101</v>
      </c>
    </row>
    <row r="148" spans="2:8" ht="126">
      <c r="B148" s="6" t="s">
        <v>1097</v>
      </c>
      <c r="C148" s="23" t="s">
        <v>1098</v>
      </c>
      <c r="D148" s="6" t="s">
        <v>1099</v>
      </c>
      <c r="E148" s="15">
        <v>1</v>
      </c>
      <c r="F148" s="15" t="s">
        <v>912</v>
      </c>
      <c r="G148" s="23" t="s">
        <v>1100</v>
      </c>
      <c r="H148" s="24" t="s">
        <v>1102</v>
      </c>
    </row>
    <row r="149" spans="2:8" ht="215.25" customHeight="1">
      <c r="B149" s="6" t="s">
        <v>1097</v>
      </c>
      <c r="C149" s="23" t="s">
        <v>1098</v>
      </c>
      <c r="D149" s="6" t="s">
        <v>1099</v>
      </c>
      <c r="E149" s="15">
        <v>2</v>
      </c>
      <c r="F149" s="15" t="s">
        <v>245</v>
      </c>
      <c r="G149" s="23" t="s">
        <v>1103</v>
      </c>
      <c r="H149" s="24" t="s">
        <v>245</v>
      </c>
    </row>
    <row r="150" spans="2:8" ht="299.25">
      <c r="B150" s="6" t="s">
        <v>1097</v>
      </c>
      <c r="C150" s="23" t="s">
        <v>1098</v>
      </c>
      <c r="D150" s="6" t="s">
        <v>1099</v>
      </c>
      <c r="E150" s="15">
        <v>3</v>
      </c>
      <c r="F150" s="15" t="s">
        <v>245</v>
      </c>
      <c r="G150" s="23" t="s">
        <v>1104</v>
      </c>
      <c r="H150" s="24" t="s">
        <v>245</v>
      </c>
    </row>
    <row r="151" spans="2:8" ht="31.5">
      <c r="B151" s="6" t="s">
        <v>1097</v>
      </c>
      <c r="C151" s="23" t="s">
        <v>1098</v>
      </c>
      <c r="D151" s="6" t="s">
        <v>1099</v>
      </c>
      <c r="E151" s="15">
        <v>4</v>
      </c>
      <c r="F151" s="15" t="s">
        <v>909</v>
      </c>
      <c r="G151" s="23" t="s">
        <v>1105</v>
      </c>
      <c r="H151" s="24" t="s">
        <v>1106</v>
      </c>
    </row>
    <row r="152" spans="2:8">
      <c r="B152" s="6" t="s">
        <v>1097</v>
      </c>
      <c r="C152" s="23" t="s">
        <v>1098</v>
      </c>
      <c r="D152" s="6" t="s">
        <v>1099</v>
      </c>
      <c r="E152" s="15">
        <v>4</v>
      </c>
      <c r="F152" s="15" t="s">
        <v>912</v>
      </c>
      <c r="G152" s="23" t="s">
        <v>1105</v>
      </c>
      <c r="H152" s="24" t="s">
        <v>1107</v>
      </c>
    </row>
    <row r="153" spans="2:8" ht="47.25">
      <c r="B153" s="6" t="s">
        <v>1097</v>
      </c>
      <c r="C153" s="23" t="s">
        <v>1098</v>
      </c>
      <c r="D153" s="6" t="s">
        <v>1099</v>
      </c>
      <c r="E153" s="15">
        <v>4</v>
      </c>
      <c r="F153" s="15" t="s">
        <v>914</v>
      </c>
      <c r="G153" s="23" t="s">
        <v>1105</v>
      </c>
      <c r="H153" s="24" t="s">
        <v>1108</v>
      </c>
    </row>
    <row r="154" spans="2:8" ht="47.25">
      <c r="B154" s="6" t="s">
        <v>1097</v>
      </c>
      <c r="C154" s="23" t="s">
        <v>1098</v>
      </c>
      <c r="D154" s="6" t="s">
        <v>1099</v>
      </c>
      <c r="E154" s="15">
        <v>4</v>
      </c>
      <c r="F154" s="15" t="s">
        <v>916</v>
      </c>
      <c r="G154" s="23" t="s">
        <v>1105</v>
      </c>
      <c r="H154" s="24" t="s">
        <v>1109</v>
      </c>
    </row>
    <row r="155" spans="2:8">
      <c r="B155" s="6" t="s">
        <v>1097</v>
      </c>
      <c r="C155" s="23" t="s">
        <v>1098</v>
      </c>
      <c r="D155" s="6" t="s">
        <v>1099</v>
      </c>
      <c r="E155" s="15">
        <v>4</v>
      </c>
      <c r="F155" s="15" t="s">
        <v>918</v>
      </c>
      <c r="G155" s="23" t="s">
        <v>1105</v>
      </c>
      <c r="H155" s="24" t="s">
        <v>1110</v>
      </c>
    </row>
    <row r="156" spans="2:8" ht="88.5" customHeight="1">
      <c r="B156" s="6" t="s">
        <v>1097</v>
      </c>
      <c r="C156" s="23" t="s">
        <v>1098</v>
      </c>
      <c r="D156" s="6" t="s">
        <v>1099</v>
      </c>
      <c r="E156" s="15">
        <v>5</v>
      </c>
      <c r="F156" s="15" t="s">
        <v>245</v>
      </c>
      <c r="G156" s="23" t="s">
        <v>1111</v>
      </c>
      <c r="H156" s="24"/>
    </row>
    <row r="157" spans="2:8" ht="149.25" customHeight="1">
      <c r="B157" s="6" t="s">
        <v>1097</v>
      </c>
      <c r="C157" s="23" t="s">
        <v>1098</v>
      </c>
      <c r="D157" s="6" t="s">
        <v>1099</v>
      </c>
      <c r="E157" s="15">
        <v>6</v>
      </c>
      <c r="F157" s="15" t="s">
        <v>245</v>
      </c>
      <c r="G157" s="23" t="s">
        <v>1112</v>
      </c>
      <c r="H157" s="24"/>
    </row>
    <row r="158" spans="2:8" ht="31.5">
      <c r="B158" s="6" t="s">
        <v>1097</v>
      </c>
      <c r="C158" s="23" t="s">
        <v>1098</v>
      </c>
      <c r="D158" s="6" t="s">
        <v>1099</v>
      </c>
      <c r="E158" s="15">
        <v>7</v>
      </c>
      <c r="F158" s="15" t="s">
        <v>909</v>
      </c>
      <c r="G158" s="23" t="s">
        <v>1113</v>
      </c>
      <c r="H158" s="24" t="s">
        <v>1114</v>
      </c>
    </row>
    <row r="159" spans="2:8" ht="63">
      <c r="B159" s="6" t="s">
        <v>1097</v>
      </c>
      <c r="C159" s="23" t="s">
        <v>1098</v>
      </c>
      <c r="D159" s="6" t="s">
        <v>1099</v>
      </c>
      <c r="E159" s="15">
        <v>7</v>
      </c>
      <c r="F159" s="15" t="s">
        <v>912</v>
      </c>
      <c r="G159" s="23" t="s">
        <v>1113</v>
      </c>
      <c r="H159" s="24" t="s">
        <v>1115</v>
      </c>
    </row>
    <row r="160" spans="2:8" ht="63">
      <c r="B160" s="6" t="s">
        <v>1097</v>
      </c>
      <c r="C160" s="23" t="s">
        <v>1098</v>
      </c>
      <c r="D160" s="6" t="s">
        <v>1099</v>
      </c>
      <c r="E160" s="15">
        <v>7</v>
      </c>
      <c r="F160" s="15" t="s">
        <v>914</v>
      </c>
      <c r="G160" s="23" t="s">
        <v>1113</v>
      </c>
      <c r="H160" s="24" t="s">
        <v>1116</v>
      </c>
    </row>
    <row r="161" spans="2:8" ht="47.25">
      <c r="B161" s="6" t="s">
        <v>1097</v>
      </c>
      <c r="C161" s="23" t="s">
        <v>1098</v>
      </c>
      <c r="D161" s="6" t="s">
        <v>1099</v>
      </c>
      <c r="E161" s="15">
        <v>7</v>
      </c>
      <c r="F161" s="15" t="s">
        <v>916</v>
      </c>
      <c r="G161" s="23" t="s">
        <v>1113</v>
      </c>
      <c r="H161" s="24" t="s">
        <v>1117</v>
      </c>
    </row>
    <row r="162" spans="2:8" ht="299.25">
      <c r="B162" s="6" t="s">
        <v>1097</v>
      </c>
      <c r="C162" s="23" t="s">
        <v>1098</v>
      </c>
      <c r="D162" s="6" t="s">
        <v>1099</v>
      </c>
      <c r="E162" s="15">
        <v>8</v>
      </c>
      <c r="F162" s="15" t="s">
        <v>909</v>
      </c>
      <c r="G162" s="23" t="s">
        <v>1118</v>
      </c>
      <c r="H162" s="25" t="s">
        <v>1119</v>
      </c>
    </row>
    <row r="163" spans="2:8" ht="299.25">
      <c r="B163" s="6" t="s">
        <v>1097</v>
      </c>
      <c r="C163" s="23" t="s">
        <v>1098</v>
      </c>
      <c r="D163" s="6" t="s">
        <v>1099</v>
      </c>
      <c r="E163" s="15">
        <v>8</v>
      </c>
      <c r="F163" s="15" t="s">
        <v>912</v>
      </c>
      <c r="G163" s="23" t="s">
        <v>1118</v>
      </c>
      <c r="H163" s="24" t="s">
        <v>1120</v>
      </c>
    </row>
    <row r="164" spans="2:8" ht="299.25">
      <c r="B164" s="6" t="s">
        <v>1097</v>
      </c>
      <c r="C164" s="23" t="s">
        <v>1098</v>
      </c>
      <c r="D164" s="6" t="s">
        <v>1099</v>
      </c>
      <c r="E164" s="15">
        <v>8</v>
      </c>
      <c r="F164" s="15" t="s">
        <v>914</v>
      </c>
      <c r="G164" s="23" t="s">
        <v>1118</v>
      </c>
      <c r="H164" s="24" t="s">
        <v>1121</v>
      </c>
    </row>
    <row r="165" spans="2:8" ht="110.25">
      <c r="B165" s="6" t="s">
        <v>1097</v>
      </c>
      <c r="C165" s="23" t="s">
        <v>1098</v>
      </c>
      <c r="D165" s="6" t="s">
        <v>1122</v>
      </c>
      <c r="E165" s="15">
        <v>1</v>
      </c>
      <c r="F165" s="15" t="s">
        <v>909</v>
      </c>
      <c r="G165" s="23" t="s">
        <v>1123</v>
      </c>
      <c r="H165" s="24" t="s">
        <v>1124</v>
      </c>
    </row>
    <row r="166" spans="2:8" ht="110.25">
      <c r="B166" s="6" t="s">
        <v>1097</v>
      </c>
      <c r="C166" s="23" t="s">
        <v>1098</v>
      </c>
      <c r="D166" s="6" t="s">
        <v>1122</v>
      </c>
      <c r="E166" s="15">
        <v>1</v>
      </c>
      <c r="F166" s="15" t="s">
        <v>912</v>
      </c>
      <c r="G166" s="23" t="s">
        <v>1123</v>
      </c>
      <c r="H166" s="24" t="s">
        <v>1125</v>
      </c>
    </row>
    <row r="167" spans="2:8" ht="315">
      <c r="B167" s="6" t="s">
        <v>1097</v>
      </c>
      <c r="C167" s="23" t="s">
        <v>1098</v>
      </c>
      <c r="D167" s="6" t="s">
        <v>1122</v>
      </c>
      <c r="E167" s="15">
        <v>2</v>
      </c>
      <c r="F167" s="15" t="s">
        <v>245</v>
      </c>
      <c r="G167" s="23" t="s">
        <v>1126</v>
      </c>
      <c r="H167" s="24" t="s">
        <v>245</v>
      </c>
    </row>
    <row r="168" spans="2:8" ht="63">
      <c r="B168" s="6" t="s">
        <v>1097</v>
      </c>
      <c r="C168" s="23" t="s">
        <v>1098</v>
      </c>
      <c r="D168" s="6" t="s">
        <v>1127</v>
      </c>
      <c r="E168" s="15">
        <v>1</v>
      </c>
      <c r="F168" s="15" t="s">
        <v>245</v>
      </c>
      <c r="G168" s="23" t="s">
        <v>1128</v>
      </c>
      <c r="H168" s="24" t="s">
        <v>245</v>
      </c>
    </row>
    <row r="169" spans="2:8" ht="63">
      <c r="B169" s="6" t="s">
        <v>1097</v>
      </c>
      <c r="C169" s="23" t="s">
        <v>1098</v>
      </c>
      <c r="D169" s="6" t="s">
        <v>1127</v>
      </c>
      <c r="E169" s="15">
        <v>2</v>
      </c>
      <c r="F169" s="15" t="s">
        <v>909</v>
      </c>
      <c r="G169" s="23" t="s">
        <v>1129</v>
      </c>
      <c r="H169" s="24" t="s">
        <v>1130</v>
      </c>
    </row>
    <row r="170" spans="2:8" ht="78.75">
      <c r="B170" s="6" t="s">
        <v>1097</v>
      </c>
      <c r="C170" s="23" t="s">
        <v>1098</v>
      </c>
      <c r="D170" s="6" t="s">
        <v>1127</v>
      </c>
      <c r="E170" s="15">
        <v>2</v>
      </c>
      <c r="F170" s="15" t="s">
        <v>912</v>
      </c>
      <c r="G170" s="23" t="s">
        <v>1129</v>
      </c>
      <c r="H170" s="24" t="s">
        <v>1131</v>
      </c>
    </row>
    <row r="171" spans="2:8" ht="31.5">
      <c r="B171" s="6" t="s">
        <v>1097</v>
      </c>
      <c r="C171" s="23" t="s">
        <v>1098</v>
      </c>
      <c r="D171" s="6" t="s">
        <v>1127</v>
      </c>
      <c r="E171" s="15">
        <v>2</v>
      </c>
      <c r="F171" s="15" t="s">
        <v>914</v>
      </c>
      <c r="G171" s="23" t="s">
        <v>1129</v>
      </c>
      <c r="H171" s="24" t="s">
        <v>1132</v>
      </c>
    </row>
    <row r="172" spans="2:8" ht="78.75">
      <c r="B172" s="6" t="s">
        <v>1097</v>
      </c>
      <c r="C172" s="23" t="s">
        <v>1098</v>
      </c>
      <c r="D172" s="6" t="s">
        <v>1127</v>
      </c>
      <c r="E172" s="15">
        <v>2</v>
      </c>
      <c r="F172" s="15" t="s">
        <v>916</v>
      </c>
      <c r="G172" s="23" t="s">
        <v>1129</v>
      </c>
      <c r="H172" s="24" t="s">
        <v>1133</v>
      </c>
    </row>
    <row r="173" spans="2:8">
      <c r="B173" s="6" t="s">
        <v>1097</v>
      </c>
      <c r="C173" s="23" t="s">
        <v>1098</v>
      </c>
      <c r="D173" s="6" t="s">
        <v>1127</v>
      </c>
      <c r="E173" s="15">
        <v>2</v>
      </c>
      <c r="F173" s="15" t="s">
        <v>918</v>
      </c>
      <c r="G173" s="23" t="s">
        <v>1129</v>
      </c>
      <c r="H173" s="24" t="s">
        <v>1134</v>
      </c>
    </row>
    <row r="174" spans="2:8" ht="47.25">
      <c r="B174" s="6" t="s">
        <v>1097</v>
      </c>
      <c r="C174" s="23" t="s">
        <v>1098</v>
      </c>
      <c r="D174" s="6" t="s">
        <v>1127</v>
      </c>
      <c r="E174" s="15">
        <v>2</v>
      </c>
      <c r="F174" s="15" t="s">
        <v>920</v>
      </c>
      <c r="G174" s="23" t="s">
        <v>1129</v>
      </c>
      <c r="H174" s="24" t="s">
        <v>1135</v>
      </c>
    </row>
    <row r="175" spans="2:8" ht="47.25">
      <c r="B175" s="6" t="s">
        <v>1097</v>
      </c>
      <c r="C175" s="23" t="s">
        <v>1098</v>
      </c>
      <c r="D175" s="6" t="s">
        <v>1127</v>
      </c>
      <c r="E175" s="15">
        <v>2</v>
      </c>
      <c r="F175" s="15" t="s">
        <v>922</v>
      </c>
      <c r="G175" s="23" t="s">
        <v>1129</v>
      </c>
      <c r="H175" s="24" t="s">
        <v>1136</v>
      </c>
    </row>
    <row r="176" spans="2:8" ht="47.25">
      <c r="B176" s="6" t="s">
        <v>1097</v>
      </c>
      <c r="C176" s="23" t="s">
        <v>1098</v>
      </c>
      <c r="D176" s="6" t="s">
        <v>1127</v>
      </c>
      <c r="E176" s="15">
        <v>2</v>
      </c>
      <c r="F176" s="15" t="s">
        <v>924</v>
      </c>
      <c r="G176" s="23" t="s">
        <v>1129</v>
      </c>
      <c r="H176" s="24" t="s">
        <v>1137</v>
      </c>
    </row>
    <row r="177" spans="2:8" ht="47.25">
      <c r="B177" s="6" t="s">
        <v>1097</v>
      </c>
      <c r="C177" s="23" t="s">
        <v>1098</v>
      </c>
      <c r="D177" s="6" t="s">
        <v>1127</v>
      </c>
      <c r="E177" s="15">
        <v>2</v>
      </c>
      <c r="F177" s="15" t="s">
        <v>926</v>
      </c>
      <c r="G177" s="23" t="s">
        <v>1129</v>
      </c>
      <c r="H177" s="24" t="s">
        <v>1138</v>
      </c>
    </row>
    <row r="178" spans="2:8" ht="78.75">
      <c r="B178" s="6" t="s">
        <v>1097</v>
      </c>
      <c r="C178" s="23" t="s">
        <v>1098</v>
      </c>
      <c r="D178" s="6" t="s">
        <v>1127</v>
      </c>
      <c r="E178" s="15">
        <v>3</v>
      </c>
      <c r="F178" s="15" t="s">
        <v>909</v>
      </c>
      <c r="G178" s="23" t="s">
        <v>1139</v>
      </c>
      <c r="H178" s="24" t="s">
        <v>1140</v>
      </c>
    </row>
    <row r="179" spans="2:8" ht="63">
      <c r="B179" s="6" t="s">
        <v>1097</v>
      </c>
      <c r="C179" s="23" t="s">
        <v>1098</v>
      </c>
      <c r="D179" s="6" t="s">
        <v>1127</v>
      </c>
      <c r="E179" s="15">
        <v>3</v>
      </c>
      <c r="F179" s="15" t="s">
        <v>912</v>
      </c>
      <c r="G179" s="23" t="s">
        <v>1139</v>
      </c>
      <c r="H179" s="24" t="s">
        <v>1141</v>
      </c>
    </row>
    <row r="180" spans="2:8" ht="63">
      <c r="B180" s="6" t="s">
        <v>1097</v>
      </c>
      <c r="C180" s="23" t="s">
        <v>1098</v>
      </c>
      <c r="D180" s="6" t="s">
        <v>1127</v>
      </c>
      <c r="E180" s="15">
        <v>3</v>
      </c>
      <c r="F180" s="15" t="s">
        <v>914</v>
      </c>
      <c r="G180" s="23" t="s">
        <v>1139</v>
      </c>
      <c r="H180" s="24" t="s">
        <v>1142</v>
      </c>
    </row>
    <row r="181" spans="2:8" ht="31.5">
      <c r="B181" s="6" t="s">
        <v>1097</v>
      </c>
      <c r="C181" s="23" t="s">
        <v>1098</v>
      </c>
      <c r="D181" s="6" t="s">
        <v>1127</v>
      </c>
      <c r="E181" s="15">
        <v>3</v>
      </c>
      <c r="F181" s="15" t="s">
        <v>916</v>
      </c>
      <c r="G181" s="23" t="s">
        <v>1139</v>
      </c>
      <c r="H181" s="24" t="s">
        <v>1143</v>
      </c>
    </row>
    <row r="182" spans="2:8" ht="330.75">
      <c r="B182" s="6" t="s">
        <v>1097</v>
      </c>
      <c r="C182" s="23" t="s">
        <v>1098</v>
      </c>
      <c r="D182" s="6" t="s">
        <v>1127</v>
      </c>
      <c r="E182" s="15">
        <v>3</v>
      </c>
      <c r="F182" s="15" t="s">
        <v>918</v>
      </c>
      <c r="G182" s="23" t="s">
        <v>1139</v>
      </c>
      <c r="H182" s="24" t="s">
        <v>1144</v>
      </c>
    </row>
    <row r="183" spans="2:8" ht="126">
      <c r="B183" s="6" t="s">
        <v>1097</v>
      </c>
      <c r="C183" s="23" t="s">
        <v>1098</v>
      </c>
      <c r="D183" s="6" t="s">
        <v>1127</v>
      </c>
      <c r="E183" s="15">
        <v>3</v>
      </c>
      <c r="F183" s="15" t="s">
        <v>920</v>
      </c>
      <c r="G183" s="23" t="s">
        <v>1139</v>
      </c>
      <c r="H183" s="24" t="s">
        <v>1145</v>
      </c>
    </row>
    <row r="184" spans="2:8" ht="31.5">
      <c r="B184" s="6" t="s">
        <v>1097</v>
      </c>
      <c r="C184" s="23" t="s">
        <v>1098</v>
      </c>
      <c r="D184" s="6" t="s">
        <v>1127</v>
      </c>
      <c r="E184" s="15">
        <v>4</v>
      </c>
      <c r="F184" s="15" t="s">
        <v>245</v>
      </c>
      <c r="G184" s="23" t="s">
        <v>1146</v>
      </c>
      <c r="H184" s="24" t="s">
        <v>245</v>
      </c>
    </row>
    <row r="185" spans="2:8" ht="63">
      <c r="B185" s="6" t="s">
        <v>1147</v>
      </c>
      <c r="C185" s="23" t="s">
        <v>1148</v>
      </c>
      <c r="D185" s="6" t="s">
        <v>1149</v>
      </c>
      <c r="E185" s="15">
        <v>1</v>
      </c>
      <c r="F185" s="15" t="s">
        <v>909</v>
      </c>
      <c r="G185" s="23" t="s">
        <v>1150</v>
      </c>
      <c r="H185" s="24" t="s">
        <v>1151</v>
      </c>
    </row>
    <row r="186" spans="2:8" ht="47.25">
      <c r="B186" s="6" t="s">
        <v>1147</v>
      </c>
      <c r="C186" s="23" t="s">
        <v>1148</v>
      </c>
      <c r="D186" s="6" t="s">
        <v>1149</v>
      </c>
      <c r="E186" s="15">
        <v>1</v>
      </c>
      <c r="F186" s="15" t="s">
        <v>912</v>
      </c>
      <c r="G186" s="23" t="s">
        <v>1150</v>
      </c>
      <c r="H186" s="24" t="s">
        <v>1152</v>
      </c>
    </row>
    <row r="187" spans="2:8" ht="63">
      <c r="B187" s="6" t="s">
        <v>1147</v>
      </c>
      <c r="C187" s="23" t="s">
        <v>1148</v>
      </c>
      <c r="D187" s="6" t="s">
        <v>1149</v>
      </c>
      <c r="E187" s="15">
        <v>1</v>
      </c>
      <c r="F187" s="15" t="s">
        <v>914</v>
      </c>
      <c r="G187" s="23" t="s">
        <v>1150</v>
      </c>
      <c r="H187" s="24" t="s">
        <v>1153</v>
      </c>
    </row>
    <row r="188" spans="2:8" ht="63">
      <c r="B188" s="6" t="s">
        <v>1147</v>
      </c>
      <c r="C188" s="23" t="s">
        <v>1148</v>
      </c>
      <c r="D188" s="6" t="s">
        <v>1149</v>
      </c>
      <c r="E188" s="15">
        <v>2</v>
      </c>
      <c r="F188" s="15" t="s">
        <v>245</v>
      </c>
      <c r="G188" s="23" t="s">
        <v>1154</v>
      </c>
      <c r="H188" s="24" t="s">
        <v>245</v>
      </c>
    </row>
    <row r="189" spans="2:8" ht="47.25">
      <c r="B189" s="6" t="s">
        <v>1147</v>
      </c>
      <c r="C189" s="23" t="s">
        <v>1148</v>
      </c>
      <c r="D189" s="6" t="s">
        <v>1149</v>
      </c>
      <c r="E189" s="15">
        <v>3</v>
      </c>
      <c r="F189" s="15" t="s">
        <v>245</v>
      </c>
      <c r="G189" s="23" t="s">
        <v>1155</v>
      </c>
      <c r="H189" s="24" t="s">
        <v>245</v>
      </c>
    </row>
    <row r="190" spans="2:8"/>
    <row r="191" spans="2:8"/>
  </sheetData>
  <autoFilter ref="B2:H189" xr:uid="{E18DF96D-E69A-274E-B30F-BFB633496F7D}"/>
  <pageMargins left="0.7" right="0.7" top="0.75" bottom="0.75" header="0.3" footer="0.3"/>
  <pageSetup orientation="portrait" r:id="rId1"/>
  <headerFooter>
    <oddFooter>&amp;L_x000D_&amp;1#&amp;"Arial"&amp;10&amp;K000000 Public</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F6053-FCFA-4492-9A0B-71A52523DE50}">
  <sheetPr codeName="Sheet10">
    <tabColor rgb="FFFF9900"/>
  </sheetPr>
  <dimension ref="A1:L31"/>
  <sheetViews>
    <sheetView showGridLines="0" showRowColHeaders="0" zoomScale="78" zoomScaleNormal="70" workbookViewId="0">
      <selection activeCell="G28" sqref="G28"/>
    </sheetView>
  </sheetViews>
  <sheetFormatPr defaultColWidth="0" defaultRowHeight="15.75" zeroHeight="1"/>
  <cols>
    <col min="1" max="1" width="9" style="49" customWidth="1"/>
    <col min="2" max="2" width="18.5" style="49" bestFit="1" customWidth="1"/>
    <col min="3" max="3" width="45" style="49" customWidth="1"/>
    <col min="4" max="4" width="5.375" style="49" customWidth="1"/>
    <col min="5" max="10" width="47.5" style="49" customWidth="1"/>
    <col min="11" max="12" width="9" style="49" customWidth="1"/>
    <col min="13" max="16384" width="9" style="49" hidden="1"/>
  </cols>
  <sheetData>
    <row r="1" spans="3:5"/>
    <row r="2" spans="3:5" ht="28.5">
      <c r="C2" s="55" t="s">
        <v>1156</v>
      </c>
    </row>
    <row r="3" spans="3:5" ht="23.25">
      <c r="C3" s="56" t="s">
        <v>1157</v>
      </c>
    </row>
    <row r="4" spans="3:5"/>
    <row r="5" spans="3:5"/>
    <row r="6" spans="3:5">
      <c r="E6"/>
    </row>
    <row r="7" spans="3:5"/>
    <row r="8" spans="3:5"/>
    <row r="9" spans="3:5"/>
    <row r="10" spans="3:5"/>
    <row r="11" spans="3:5"/>
    <row r="12" spans="3:5"/>
    <row r="13" spans="3:5"/>
    <row r="14" spans="3:5"/>
    <row r="15" spans="3:5"/>
    <row r="16" spans="3:5"/>
    <row r="17" spans="2:10"/>
    <row r="18" spans="2:10"/>
    <row r="19" spans="2:10"/>
    <row r="20" spans="2:10"/>
    <row r="21" spans="2:10"/>
    <row r="22" spans="2:10"/>
    <row r="23" spans="2:10"/>
    <row r="24" spans="2:10"/>
    <row r="25" spans="2:10" ht="44.25" customHeight="1">
      <c r="C25" s="19" t="s">
        <v>1158</v>
      </c>
      <c r="E25" s="221" t="s">
        <v>1159</v>
      </c>
      <c r="F25" s="221"/>
      <c r="G25" s="221"/>
      <c r="H25" s="221"/>
      <c r="I25" s="221"/>
      <c r="J25" s="221"/>
    </row>
    <row r="26" spans="2:10">
      <c r="C26" s="50" t="s">
        <v>1160</v>
      </c>
      <c r="E26" s="50" t="s">
        <v>1161</v>
      </c>
      <c r="F26" s="50" t="s">
        <v>1162</v>
      </c>
      <c r="G26" s="50" t="s">
        <v>1163</v>
      </c>
      <c r="H26" s="50" t="s">
        <v>1164</v>
      </c>
      <c r="I26" s="50" t="s">
        <v>1165</v>
      </c>
      <c r="J26" s="50" t="s">
        <v>1166</v>
      </c>
    </row>
    <row r="27" spans="2:10" ht="141.75">
      <c r="B27" s="50" t="s">
        <v>1167</v>
      </c>
      <c r="C27" s="51" t="s">
        <v>1168</v>
      </c>
      <c r="E27" s="51" t="s">
        <v>1169</v>
      </c>
      <c r="F27" s="51" t="s">
        <v>1170</v>
      </c>
      <c r="G27" s="51" t="s">
        <v>1171</v>
      </c>
      <c r="H27" s="51" t="s">
        <v>1172</v>
      </c>
      <c r="I27" s="51" t="s">
        <v>1173</v>
      </c>
      <c r="J27" s="51" t="s">
        <v>1174</v>
      </c>
    </row>
    <row r="28" spans="2:10" ht="234.95" customHeight="1">
      <c r="B28" s="50" t="s">
        <v>1175</v>
      </c>
      <c r="C28" s="51" t="s">
        <v>1176</v>
      </c>
      <c r="E28" s="51" t="s">
        <v>1177</v>
      </c>
      <c r="F28" s="51" t="s">
        <v>1178</v>
      </c>
      <c r="G28" s="51" t="s">
        <v>1179</v>
      </c>
      <c r="H28" s="51" t="s">
        <v>1180</v>
      </c>
      <c r="I28" s="51" t="s">
        <v>1181</v>
      </c>
      <c r="J28" s="51" t="s">
        <v>1182</v>
      </c>
    </row>
    <row r="29" spans="2:10" ht="31.5">
      <c r="B29" s="50" t="s">
        <v>1183</v>
      </c>
      <c r="C29" s="51"/>
      <c r="E29" s="51"/>
      <c r="F29" s="51"/>
      <c r="G29" s="51"/>
      <c r="H29" s="51"/>
      <c r="I29" s="51"/>
      <c r="J29" s="51"/>
    </row>
    <row r="30" spans="2:10"/>
    <row r="31" spans="2:10"/>
  </sheetData>
  <mergeCells count="1">
    <mergeCell ref="E25:J25"/>
  </mergeCells>
  <pageMargins left="0.7" right="0.7" top="0.75" bottom="0.75" header="0.3" footer="0.3"/>
  <headerFooter>
    <oddFooter>&amp;L_x000D_&amp;1#&amp;"Arial"&amp;10&amp;K000000 Public</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BF4C1-7AB4-8546-9904-B3A5D702E19A}">
  <sheetPr codeName="Sheet11">
    <tabColor rgb="FFFF9900"/>
  </sheetPr>
  <dimension ref="A2:K117"/>
  <sheetViews>
    <sheetView zoomScale="85" zoomScaleNormal="85" workbookViewId="0">
      <selection activeCell="B7" sqref="B7"/>
    </sheetView>
  </sheetViews>
  <sheetFormatPr defaultColWidth="0" defaultRowHeight="15.75"/>
  <cols>
    <col min="1" max="1" width="9" customWidth="1"/>
    <col min="2" max="2" width="30" bestFit="1" customWidth="1"/>
    <col min="3" max="3" width="48.25" customWidth="1"/>
    <col min="4" max="4" width="16" customWidth="1"/>
    <col min="5" max="5" width="69.625" customWidth="1"/>
    <col min="6" max="7" width="9" customWidth="1"/>
    <col min="8" max="11" width="0" hidden="1" customWidth="1"/>
    <col min="12" max="16384" width="9" hidden="1"/>
  </cols>
  <sheetData>
    <row r="2" spans="2:5" ht="28.5">
      <c r="B2" s="55" t="s">
        <v>1184</v>
      </c>
    </row>
    <row r="3" spans="2:5" ht="23.25">
      <c r="B3" s="54" t="s">
        <v>1185</v>
      </c>
    </row>
    <row r="4" spans="2:5" ht="18.75">
      <c r="B4" s="182" t="s">
        <v>1186</v>
      </c>
    </row>
    <row r="5" spans="2:5" ht="18.75">
      <c r="B5" s="57"/>
    </row>
    <row r="6" spans="2:5" ht="21">
      <c r="B6" s="178" t="s">
        <v>1187</v>
      </c>
      <c r="C6" s="179" t="s">
        <v>1188</v>
      </c>
      <c r="D6" s="179" t="s">
        <v>901</v>
      </c>
      <c r="E6" s="179" t="s">
        <v>1189</v>
      </c>
    </row>
    <row r="7" spans="2:5" ht="178.5" customHeight="1">
      <c r="B7" s="180" t="s">
        <v>1190</v>
      </c>
      <c r="C7" s="180" t="s">
        <v>1191</v>
      </c>
      <c r="D7" s="180">
        <v>1</v>
      </c>
      <c r="E7" s="181" t="s">
        <v>1192</v>
      </c>
    </row>
    <row r="8" spans="2:5" ht="165">
      <c r="B8" s="180" t="s">
        <v>1193</v>
      </c>
      <c r="C8" s="180" t="s">
        <v>1194</v>
      </c>
      <c r="D8" s="180">
        <v>1</v>
      </c>
      <c r="E8" s="181" t="s">
        <v>1195</v>
      </c>
    </row>
    <row r="9" spans="2:5" ht="409.5">
      <c r="B9" s="180" t="s">
        <v>1193</v>
      </c>
      <c r="C9" s="180" t="s">
        <v>1194</v>
      </c>
      <c r="D9" s="180">
        <v>2</v>
      </c>
      <c r="E9" s="181" t="s">
        <v>1196</v>
      </c>
    </row>
    <row r="10" spans="2:5" ht="409.5">
      <c r="B10" s="180" t="s">
        <v>1193</v>
      </c>
      <c r="C10" s="180" t="s">
        <v>1197</v>
      </c>
      <c r="D10" s="180">
        <v>1</v>
      </c>
      <c r="E10" s="181" t="s">
        <v>1198</v>
      </c>
    </row>
    <row r="11" spans="2:5" ht="45">
      <c r="B11" s="180" t="s">
        <v>1193</v>
      </c>
      <c r="C11" s="180" t="s">
        <v>1199</v>
      </c>
      <c r="D11" s="180">
        <v>1</v>
      </c>
      <c r="E11" s="181" t="s">
        <v>1200</v>
      </c>
    </row>
    <row r="12" spans="2:5" ht="345">
      <c r="B12" s="180" t="s">
        <v>1193</v>
      </c>
      <c r="C12" s="180" t="s">
        <v>1199</v>
      </c>
      <c r="D12" s="180">
        <v>2</v>
      </c>
      <c r="E12" s="181" t="s">
        <v>1201</v>
      </c>
    </row>
    <row r="13" spans="2:5" ht="30">
      <c r="B13" s="180" t="s">
        <v>1193</v>
      </c>
      <c r="C13" s="180" t="s">
        <v>1202</v>
      </c>
      <c r="D13" s="180">
        <v>1</v>
      </c>
      <c r="E13" s="181" t="s">
        <v>1203</v>
      </c>
    </row>
    <row r="14" spans="2:5" ht="120">
      <c r="B14" s="180" t="s">
        <v>1193</v>
      </c>
      <c r="C14" s="180" t="s">
        <v>1202</v>
      </c>
      <c r="D14" s="180">
        <v>2</v>
      </c>
      <c r="E14" s="181" t="s">
        <v>1204</v>
      </c>
    </row>
    <row r="15" spans="2:5" ht="45">
      <c r="B15" s="180" t="s">
        <v>1193</v>
      </c>
      <c r="C15" s="180" t="s">
        <v>1205</v>
      </c>
      <c r="D15" s="180">
        <v>1</v>
      </c>
      <c r="E15" s="181" t="s">
        <v>1206</v>
      </c>
    </row>
    <row r="16" spans="2:5" ht="165">
      <c r="B16" s="180" t="s">
        <v>1193</v>
      </c>
      <c r="C16" s="180" t="s">
        <v>1205</v>
      </c>
      <c r="D16" s="180">
        <v>2</v>
      </c>
      <c r="E16" s="181" t="s">
        <v>1207</v>
      </c>
    </row>
    <row r="17" spans="2:5" ht="120">
      <c r="B17" s="180" t="s">
        <v>1193</v>
      </c>
      <c r="C17" s="180" t="s">
        <v>1205</v>
      </c>
      <c r="D17" s="180">
        <v>3</v>
      </c>
      <c r="E17" s="181" t="s">
        <v>1208</v>
      </c>
    </row>
    <row r="18" spans="2:5" ht="105">
      <c r="B18" s="180" t="s">
        <v>1193</v>
      </c>
      <c r="C18" s="180" t="s">
        <v>1205</v>
      </c>
      <c r="D18" s="180">
        <v>4</v>
      </c>
      <c r="E18" s="181" t="s">
        <v>1209</v>
      </c>
    </row>
    <row r="19" spans="2:5" ht="60">
      <c r="B19" s="180" t="s">
        <v>1193</v>
      </c>
      <c r="C19" s="180" t="s">
        <v>1205</v>
      </c>
      <c r="D19" s="180">
        <v>5</v>
      </c>
      <c r="E19" s="181" t="s">
        <v>1210</v>
      </c>
    </row>
    <row r="20" spans="2:5" ht="60">
      <c r="B20" s="180" t="s">
        <v>1193</v>
      </c>
      <c r="C20" s="180" t="s">
        <v>1211</v>
      </c>
      <c r="D20" s="180">
        <v>1</v>
      </c>
      <c r="E20" s="181" t="s">
        <v>1212</v>
      </c>
    </row>
    <row r="21" spans="2:5" ht="60">
      <c r="B21" s="180" t="s">
        <v>1193</v>
      </c>
      <c r="C21" s="180" t="s">
        <v>1211</v>
      </c>
      <c r="D21" s="180">
        <v>2</v>
      </c>
      <c r="E21" s="181" t="s">
        <v>1213</v>
      </c>
    </row>
    <row r="22" spans="2:5" ht="30">
      <c r="B22" s="180" t="s">
        <v>1193</v>
      </c>
      <c r="C22" s="180" t="s">
        <v>1211</v>
      </c>
      <c r="D22" s="180">
        <v>3</v>
      </c>
      <c r="E22" s="181" t="s">
        <v>1214</v>
      </c>
    </row>
    <row r="23" spans="2:5" ht="45">
      <c r="B23" s="180" t="s">
        <v>1193</v>
      </c>
      <c r="C23" s="180" t="s">
        <v>1211</v>
      </c>
      <c r="D23" s="180">
        <v>4</v>
      </c>
      <c r="E23" s="181" t="s">
        <v>1215</v>
      </c>
    </row>
    <row r="24" spans="2:5" ht="30">
      <c r="B24" s="180" t="s">
        <v>1193</v>
      </c>
      <c r="C24" s="180" t="s">
        <v>1211</v>
      </c>
      <c r="D24" s="180">
        <v>5</v>
      </c>
      <c r="E24" s="181" t="s">
        <v>1216</v>
      </c>
    </row>
    <row r="25" spans="2:5" ht="75">
      <c r="B25" s="180" t="s">
        <v>1193</v>
      </c>
      <c r="C25" s="180" t="s">
        <v>1217</v>
      </c>
      <c r="D25" s="180">
        <v>1</v>
      </c>
      <c r="E25" s="181" t="s">
        <v>1218</v>
      </c>
    </row>
    <row r="26" spans="2:5" ht="409.5">
      <c r="B26" s="180" t="s">
        <v>1193</v>
      </c>
      <c r="C26" s="180" t="s">
        <v>1217</v>
      </c>
      <c r="D26" s="180">
        <v>2</v>
      </c>
      <c r="E26" s="181" t="s">
        <v>1219</v>
      </c>
    </row>
    <row r="27" spans="2:5" ht="135">
      <c r="B27" s="180" t="s">
        <v>1193</v>
      </c>
      <c r="C27" s="180" t="s">
        <v>1220</v>
      </c>
      <c r="D27" s="180">
        <v>1</v>
      </c>
      <c r="E27" s="181" t="s">
        <v>1221</v>
      </c>
    </row>
    <row r="28" spans="2:5" ht="60">
      <c r="B28" s="180" t="s">
        <v>1193</v>
      </c>
      <c r="C28" s="180" t="s">
        <v>1220</v>
      </c>
      <c r="D28" s="180">
        <v>2</v>
      </c>
      <c r="E28" s="181" t="s">
        <v>1222</v>
      </c>
    </row>
    <row r="29" spans="2:5" ht="45">
      <c r="B29" s="180" t="s">
        <v>1193</v>
      </c>
      <c r="C29" s="180" t="s">
        <v>1223</v>
      </c>
      <c r="D29" s="180">
        <v>1</v>
      </c>
      <c r="E29" s="181" t="s">
        <v>1224</v>
      </c>
    </row>
    <row r="30" spans="2:5" ht="409.5">
      <c r="B30" s="180" t="s">
        <v>1193</v>
      </c>
      <c r="C30" s="180" t="s">
        <v>1223</v>
      </c>
      <c r="D30" s="180">
        <v>2</v>
      </c>
      <c r="E30" s="181" t="s">
        <v>1225</v>
      </c>
    </row>
    <row r="31" spans="2:5" ht="45">
      <c r="B31" s="180" t="s">
        <v>1193</v>
      </c>
      <c r="C31" s="180" t="s">
        <v>1223</v>
      </c>
      <c r="D31" s="180">
        <v>3</v>
      </c>
      <c r="E31" s="181" t="s">
        <v>1226</v>
      </c>
    </row>
    <row r="32" spans="2:5" ht="120">
      <c r="B32" s="180" t="s">
        <v>1193</v>
      </c>
      <c r="C32" s="180" t="s">
        <v>1223</v>
      </c>
      <c r="D32" s="180">
        <v>4</v>
      </c>
      <c r="E32" s="181" t="s">
        <v>1227</v>
      </c>
    </row>
    <row r="33" spans="2:5" ht="45">
      <c r="B33" s="180" t="s">
        <v>1193</v>
      </c>
      <c r="C33" s="180" t="s">
        <v>1228</v>
      </c>
      <c r="D33" s="180">
        <v>1</v>
      </c>
      <c r="E33" s="181" t="s">
        <v>1229</v>
      </c>
    </row>
    <row r="34" spans="2:5" ht="409.5">
      <c r="B34" s="180" t="s">
        <v>1193</v>
      </c>
      <c r="C34" s="180" t="s">
        <v>1228</v>
      </c>
      <c r="D34" s="180">
        <v>2</v>
      </c>
      <c r="E34" s="181" t="s">
        <v>1230</v>
      </c>
    </row>
    <row r="35" spans="2:5" ht="30">
      <c r="B35" s="180" t="s">
        <v>1193</v>
      </c>
      <c r="C35" s="180" t="s">
        <v>1231</v>
      </c>
      <c r="D35" s="180">
        <v>1</v>
      </c>
      <c r="E35" s="181" t="s">
        <v>1232</v>
      </c>
    </row>
    <row r="36" spans="2:5" ht="360">
      <c r="B36" s="180" t="s">
        <v>1193</v>
      </c>
      <c r="C36" s="180" t="s">
        <v>1231</v>
      </c>
      <c r="D36" s="180">
        <v>2</v>
      </c>
      <c r="E36" s="181" t="s">
        <v>1233</v>
      </c>
    </row>
    <row r="37" spans="2:5" ht="409.5">
      <c r="B37" s="180" t="s">
        <v>1193</v>
      </c>
      <c r="C37" s="180" t="s">
        <v>1234</v>
      </c>
      <c r="D37" s="180">
        <v>1</v>
      </c>
      <c r="E37" s="181" t="s">
        <v>1235</v>
      </c>
    </row>
    <row r="38" spans="2:5" ht="195">
      <c r="B38" s="180" t="s">
        <v>1193</v>
      </c>
      <c r="C38" s="180" t="s">
        <v>1236</v>
      </c>
      <c r="D38" s="180">
        <v>1</v>
      </c>
      <c r="E38" s="181" t="s">
        <v>1237</v>
      </c>
    </row>
    <row r="39" spans="2:5" ht="45">
      <c r="B39" s="180" t="s">
        <v>1193</v>
      </c>
      <c r="C39" s="180" t="s">
        <v>1236</v>
      </c>
      <c r="D39" s="180">
        <v>2</v>
      </c>
      <c r="E39" s="181" t="s">
        <v>1238</v>
      </c>
    </row>
    <row r="40" spans="2:5" ht="45">
      <c r="B40" s="180" t="s">
        <v>1193</v>
      </c>
      <c r="C40" s="180" t="s">
        <v>1239</v>
      </c>
      <c r="D40" s="180">
        <v>1</v>
      </c>
      <c r="E40" s="181" t="s">
        <v>1240</v>
      </c>
    </row>
    <row r="41" spans="2:5" ht="45">
      <c r="B41" s="180" t="s">
        <v>1193</v>
      </c>
      <c r="C41" s="180" t="s">
        <v>1239</v>
      </c>
      <c r="D41" s="180">
        <v>2</v>
      </c>
      <c r="E41" s="181" t="s">
        <v>1241</v>
      </c>
    </row>
    <row r="42" spans="2:5" ht="150">
      <c r="B42" s="180" t="s">
        <v>1193</v>
      </c>
      <c r="C42" s="180" t="s">
        <v>1239</v>
      </c>
      <c r="D42" s="180">
        <v>3</v>
      </c>
      <c r="E42" s="181" t="s">
        <v>1242</v>
      </c>
    </row>
    <row r="43" spans="2:5" ht="45">
      <c r="B43" s="180" t="s">
        <v>1193</v>
      </c>
      <c r="C43" s="180" t="s">
        <v>1239</v>
      </c>
      <c r="D43" s="180">
        <v>4</v>
      </c>
      <c r="E43" s="181" t="s">
        <v>1243</v>
      </c>
    </row>
    <row r="44" spans="2:5" ht="120">
      <c r="B44" s="180" t="s">
        <v>1193</v>
      </c>
      <c r="C44" s="180" t="s">
        <v>1239</v>
      </c>
      <c r="D44" s="180">
        <v>5</v>
      </c>
      <c r="E44" s="181" t="s">
        <v>1244</v>
      </c>
    </row>
    <row r="45" spans="2:5" ht="240">
      <c r="B45" s="180" t="s">
        <v>1193</v>
      </c>
      <c r="C45" s="180" t="s">
        <v>1245</v>
      </c>
      <c r="D45" s="180">
        <v>1</v>
      </c>
      <c r="E45" s="181" t="s">
        <v>1246</v>
      </c>
    </row>
    <row r="46" spans="2:5" ht="330">
      <c r="B46" s="180" t="s">
        <v>1193</v>
      </c>
      <c r="C46" s="180" t="s">
        <v>1245</v>
      </c>
      <c r="D46" s="180">
        <v>2</v>
      </c>
      <c r="E46" s="181" t="s">
        <v>1247</v>
      </c>
    </row>
    <row r="47" spans="2:5" ht="105">
      <c r="B47" s="180" t="s">
        <v>1193</v>
      </c>
      <c r="C47" s="180" t="s">
        <v>1245</v>
      </c>
      <c r="D47" s="180">
        <v>3</v>
      </c>
      <c r="E47" s="181" t="s">
        <v>1248</v>
      </c>
    </row>
    <row r="48" spans="2:5" ht="45">
      <c r="B48" s="180" t="s">
        <v>1193</v>
      </c>
      <c r="C48" s="180" t="s">
        <v>1245</v>
      </c>
      <c r="D48" s="180">
        <v>4</v>
      </c>
      <c r="E48" s="181" t="s">
        <v>1249</v>
      </c>
    </row>
    <row r="49" spans="2:5" ht="75">
      <c r="B49" s="180" t="s">
        <v>1193</v>
      </c>
      <c r="C49" s="180" t="s">
        <v>1245</v>
      </c>
      <c r="D49" s="180">
        <v>5</v>
      </c>
      <c r="E49" s="181" t="s">
        <v>1250</v>
      </c>
    </row>
    <row r="50" spans="2:5" ht="60">
      <c r="B50" s="180" t="s">
        <v>1193</v>
      </c>
      <c r="C50" s="180" t="s">
        <v>1245</v>
      </c>
      <c r="D50" s="180">
        <v>6</v>
      </c>
      <c r="E50" s="181" t="s">
        <v>1251</v>
      </c>
    </row>
    <row r="51" spans="2:5" ht="60">
      <c r="B51" s="180" t="s">
        <v>1193</v>
      </c>
      <c r="C51" s="180" t="s">
        <v>1245</v>
      </c>
      <c r="D51" s="180">
        <v>7</v>
      </c>
      <c r="E51" s="181" t="s">
        <v>1252</v>
      </c>
    </row>
    <row r="52" spans="2:5" ht="60">
      <c r="B52" s="180" t="s">
        <v>1193</v>
      </c>
      <c r="C52" s="180" t="s">
        <v>1245</v>
      </c>
      <c r="D52" s="180">
        <v>8</v>
      </c>
      <c r="E52" s="181" t="s">
        <v>1253</v>
      </c>
    </row>
    <row r="53" spans="2:5" ht="30">
      <c r="B53" s="180" t="s">
        <v>1193</v>
      </c>
      <c r="C53" s="180" t="s">
        <v>1245</v>
      </c>
      <c r="D53" s="180">
        <v>9</v>
      </c>
      <c r="E53" s="181" t="s">
        <v>1254</v>
      </c>
    </row>
    <row r="54" spans="2:5" ht="405">
      <c r="B54" s="180" t="s">
        <v>1193</v>
      </c>
      <c r="C54" s="180" t="s">
        <v>1255</v>
      </c>
      <c r="D54" s="180">
        <v>1</v>
      </c>
      <c r="E54" s="181" t="s">
        <v>1256</v>
      </c>
    </row>
    <row r="55" spans="2:5" ht="210">
      <c r="B55" s="180" t="s">
        <v>1193</v>
      </c>
      <c r="C55" s="180" t="s">
        <v>1255</v>
      </c>
      <c r="D55" s="180">
        <v>2</v>
      </c>
      <c r="E55" s="181" t="s">
        <v>1257</v>
      </c>
    </row>
    <row r="56" spans="2:5" ht="90">
      <c r="B56" s="180" t="s">
        <v>1193</v>
      </c>
      <c r="C56" s="180" t="s">
        <v>1258</v>
      </c>
      <c r="D56" s="180">
        <v>1</v>
      </c>
      <c r="E56" s="181" t="s">
        <v>1259</v>
      </c>
    </row>
    <row r="57" spans="2:5" ht="375">
      <c r="B57" s="180" t="s">
        <v>1193</v>
      </c>
      <c r="C57" s="180" t="s">
        <v>1258</v>
      </c>
      <c r="D57" s="180">
        <v>2</v>
      </c>
      <c r="E57" s="181" t="s">
        <v>1260</v>
      </c>
    </row>
    <row r="58" spans="2:5" ht="210">
      <c r="B58" s="180" t="s">
        <v>1261</v>
      </c>
      <c r="C58" s="180" t="s">
        <v>1262</v>
      </c>
      <c r="D58" s="180">
        <v>1</v>
      </c>
      <c r="E58" s="181" t="s">
        <v>1263</v>
      </c>
    </row>
    <row r="59" spans="2:5" ht="75">
      <c r="B59" s="180" t="s">
        <v>1261</v>
      </c>
      <c r="C59" s="180" t="s">
        <v>1264</v>
      </c>
      <c r="D59" s="180">
        <v>1</v>
      </c>
      <c r="E59" s="181" t="s">
        <v>1265</v>
      </c>
    </row>
    <row r="60" spans="2:5" ht="240">
      <c r="B60" s="180" t="s">
        <v>1261</v>
      </c>
      <c r="C60" s="180" t="s">
        <v>1264</v>
      </c>
      <c r="D60" s="180">
        <v>2</v>
      </c>
      <c r="E60" s="181" t="s">
        <v>1266</v>
      </c>
    </row>
    <row r="61" spans="2:5" ht="409.5">
      <c r="B61" s="180" t="s">
        <v>1261</v>
      </c>
      <c r="C61" s="180" t="s">
        <v>1267</v>
      </c>
      <c r="D61" s="180">
        <v>1</v>
      </c>
      <c r="E61" s="181" t="s">
        <v>1268</v>
      </c>
    </row>
    <row r="62" spans="2:5" ht="375">
      <c r="B62" s="180" t="s">
        <v>1269</v>
      </c>
      <c r="C62" s="180" t="s">
        <v>1270</v>
      </c>
      <c r="D62" s="180">
        <v>1</v>
      </c>
      <c r="E62" s="181" t="s">
        <v>1271</v>
      </c>
    </row>
    <row r="63" spans="2:5" ht="30">
      <c r="B63" s="180" t="s">
        <v>1269</v>
      </c>
      <c r="C63" s="180" t="s">
        <v>1272</v>
      </c>
      <c r="D63" s="180">
        <v>1</v>
      </c>
      <c r="E63" s="181" t="s">
        <v>1273</v>
      </c>
    </row>
    <row r="64" spans="2:5" ht="360">
      <c r="B64" s="180" t="s">
        <v>1269</v>
      </c>
      <c r="C64" s="180" t="s">
        <v>1272</v>
      </c>
      <c r="D64" s="180">
        <v>2</v>
      </c>
      <c r="E64" s="181" t="s">
        <v>1274</v>
      </c>
    </row>
    <row r="65" spans="2:5" ht="30">
      <c r="B65" s="180" t="s">
        <v>1269</v>
      </c>
      <c r="C65" s="180" t="s">
        <v>1272</v>
      </c>
      <c r="D65" s="180">
        <v>3</v>
      </c>
      <c r="E65" s="181" t="s">
        <v>1275</v>
      </c>
    </row>
    <row r="66" spans="2:5" ht="75">
      <c r="B66" s="180" t="s">
        <v>1269</v>
      </c>
      <c r="C66" s="180" t="s">
        <v>1272</v>
      </c>
      <c r="D66" s="180">
        <v>4</v>
      </c>
      <c r="E66" s="181" t="s">
        <v>1276</v>
      </c>
    </row>
    <row r="67" spans="2:5" ht="135">
      <c r="B67" s="180" t="s">
        <v>1269</v>
      </c>
      <c r="C67" s="180" t="s">
        <v>1272</v>
      </c>
      <c r="D67" s="180">
        <v>5</v>
      </c>
      <c r="E67" s="181" t="s">
        <v>1277</v>
      </c>
    </row>
    <row r="68" spans="2:5" ht="30">
      <c r="B68" s="180" t="s">
        <v>1269</v>
      </c>
      <c r="C68" s="180" t="s">
        <v>1272</v>
      </c>
      <c r="D68" s="180">
        <v>6</v>
      </c>
      <c r="E68" s="181" t="s">
        <v>1278</v>
      </c>
    </row>
    <row r="69" spans="2:5" ht="409.5">
      <c r="B69" s="180" t="s">
        <v>1279</v>
      </c>
      <c r="C69" s="180" t="s">
        <v>1280</v>
      </c>
      <c r="D69" s="180">
        <v>1</v>
      </c>
      <c r="E69" s="181" t="s">
        <v>1281</v>
      </c>
    </row>
    <row r="70" spans="2:5" ht="405">
      <c r="B70" s="180" t="s">
        <v>1279</v>
      </c>
      <c r="C70" s="180" t="s">
        <v>1280</v>
      </c>
      <c r="D70" s="180">
        <v>2</v>
      </c>
      <c r="E70" s="181" t="s">
        <v>1282</v>
      </c>
    </row>
    <row r="71" spans="2:5" ht="105">
      <c r="B71" s="180" t="s">
        <v>1279</v>
      </c>
      <c r="C71" s="180" t="s">
        <v>1280</v>
      </c>
      <c r="D71" s="180">
        <v>3</v>
      </c>
      <c r="E71" s="181" t="s">
        <v>1283</v>
      </c>
    </row>
    <row r="72" spans="2:5" ht="75">
      <c r="B72" s="180" t="s">
        <v>1279</v>
      </c>
      <c r="C72" s="180" t="s">
        <v>1280</v>
      </c>
      <c r="D72" s="180">
        <v>4</v>
      </c>
      <c r="E72" s="181" t="s">
        <v>1284</v>
      </c>
    </row>
    <row r="73" spans="2:5" ht="60">
      <c r="B73" s="180" t="s">
        <v>1279</v>
      </c>
      <c r="C73" s="180" t="s">
        <v>1285</v>
      </c>
      <c r="D73" s="180">
        <v>1</v>
      </c>
      <c r="E73" s="181" t="s">
        <v>1286</v>
      </c>
    </row>
    <row r="74" spans="2:5" ht="375">
      <c r="B74" s="180" t="s">
        <v>1279</v>
      </c>
      <c r="C74" s="180" t="s">
        <v>1285</v>
      </c>
      <c r="D74" s="180">
        <v>2</v>
      </c>
      <c r="E74" s="181" t="s">
        <v>1287</v>
      </c>
    </row>
    <row r="75" spans="2:5" ht="90">
      <c r="B75" s="180" t="s">
        <v>1279</v>
      </c>
      <c r="C75" s="180" t="s">
        <v>1285</v>
      </c>
      <c r="D75" s="180">
        <v>3</v>
      </c>
      <c r="E75" s="181" t="s">
        <v>1288</v>
      </c>
    </row>
    <row r="76" spans="2:5" ht="135">
      <c r="B76" s="180" t="s">
        <v>1279</v>
      </c>
      <c r="C76" s="180" t="s">
        <v>1285</v>
      </c>
      <c r="D76" s="180">
        <v>4</v>
      </c>
      <c r="E76" s="181" t="s">
        <v>1289</v>
      </c>
    </row>
    <row r="77" spans="2:5" ht="45">
      <c r="B77" s="180" t="s">
        <v>1279</v>
      </c>
      <c r="C77" s="180" t="s">
        <v>1285</v>
      </c>
      <c r="D77" s="180">
        <v>5</v>
      </c>
      <c r="E77" s="181" t="s">
        <v>1290</v>
      </c>
    </row>
    <row r="78" spans="2:5" ht="255">
      <c r="B78" s="180" t="s">
        <v>1279</v>
      </c>
      <c r="C78" s="180" t="s">
        <v>1291</v>
      </c>
      <c r="D78" s="180">
        <v>1</v>
      </c>
      <c r="E78" s="181" t="s">
        <v>1292</v>
      </c>
    </row>
    <row r="79" spans="2:5" ht="345">
      <c r="B79" s="180" t="s">
        <v>1279</v>
      </c>
      <c r="C79" s="180" t="s">
        <v>1291</v>
      </c>
      <c r="D79" s="180">
        <v>2</v>
      </c>
      <c r="E79" s="181" t="s">
        <v>1293</v>
      </c>
    </row>
    <row r="80" spans="2:5" ht="45">
      <c r="B80" s="180" t="s">
        <v>1279</v>
      </c>
      <c r="C80" s="180" t="s">
        <v>1291</v>
      </c>
      <c r="D80" s="180">
        <v>3</v>
      </c>
      <c r="E80" s="181" t="s">
        <v>1294</v>
      </c>
    </row>
    <row r="81" spans="2:5" ht="60">
      <c r="B81" s="180" t="s">
        <v>1279</v>
      </c>
      <c r="C81" s="180" t="s">
        <v>1291</v>
      </c>
      <c r="D81" s="180">
        <v>5</v>
      </c>
      <c r="E81" s="181" t="s">
        <v>1295</v>
      </c>
    </row>
    <row r="82" spans="2:5" ht="45">
      <c r="B82" s="180" t="s">
        <v>1279</v>
      </c>
      <c r="C82" s="180" t="s">
        <v>1296</v>
      </c>
      <c r="D82" s="180">
        <v>1</v>
      </c>
      <c r="E82" s="181" t="s">
        <v>1297</v>
      </c>
    </row>
    <row r="83" spans="2:5" ht="409.5">
      <c r="B83" s="180" t="s">
        <v>1279</v>
      </c>
      <c r="C83" s="180" t="s">
        <v>1296</v>
      </c>
      <c r="D83" s="180">
        <v>2</v>
      </c>
      <c r="E83" s="181" t="s">
        <v>1298</v>
      </c>
    </row>
    <row r="84" spans="2:5" ht="45">
      <c r="B84" s="180" t="s">
        <v>1299</v>
      </c>
      <c r="C84" s="180" t="s">
        <v>1300</v>
      </c>
      <c r="D84" s="180">
        <v>1</v>
      </c>
      <c r="E84" s="181" t="s">
        <v>1301</v>
      </c>
    </row>
    <row r="85" spans="2:5" ht="409.5">
      <c r="B85" s="180" t="s">
        <v>1299</v>
      </c>
      <c r="C85" s="180" t="s">
        <v>1300</v>
      </c>
      <c r="D85" s="180">
        <v>2</v>
      </c>
      <c r="E85" s="181" t="s">
        <v>1302</v>
      </c>
    </row>
    <row r="86" spans="2:5" ht="75">
      <c r="B86" s="180" t="s">
        <v>1299</v>
      </c>
      <c r="C86" s="180" t="s">
        <v>1300</v>
      </c>
      <c r="D86" s="180">
        <v>3</v>
      </c>
      <c r="E86" s="181" t="s">
        <v>1303</v>
      </c>
    </row>
    <row r="87" spans="2:5" ht="30">
      <c r="B87" s="180" t="s">
        <v>1299</v>
      </c>
      <c r="C87" s="180" t="s">
        <v>1300</v>
      </c>
      <c r="D87" s="180">
        <v>4</v>
      </c>
      <c r="E87" s="181" t="s">
        <v>1304</v>
      </c>
    </row>
    <row r="88" spans="2:5" ht="75">
      <c r="B88" s="180" t="s">
        <v>1299</v>
      </c>
      <c r="C88" s="180" t="s">
        <v>1300</v>
      </c>
      <c r="D88" s="180">
        <v>5</v>
      </c>
      <c r="E88" s="181" t="s">
        <v>1305</v>
      </c>
    </row>
    <row r="89" spans="2:5" ht="45">
      <c r="B89" s="180" t="s">
        <v>1299</v>
      </c>
      <c r="C89" s="180" t="s">
        <v>1300</v>
      </c>
      <c r="D89" s="180">
        <v>6</v>
      </c>
      <c r="E89" s="181" t="s">
        <v>1306</v>
      </c>
    </row>
    <row r="90" spans="2:5" ht="75">
      <c r="B90" s="180" t="s">
        <v>1299</v>
      </c>
      <c r="C90" s="180" t="s">
        <v>1307</v>
      </c>
      <c r="D90" s="180">
        <v>1</v>
      </c>
      <c r="E90" s="181" t="s">
        <v>1308</v>
      </c>
    </row>
    <row r="91" spans="2:5" ht="75">
      <c r="B91" s="180" t="s">
        <v>1299</v>
      </c>
      <c r="C91" s="180" t="s">
        <v>1307</v>
      </c>
      <c r="D91" s="180">
        <v>2</v>
      </c>
      <c r="E91" s="181" t="s">
        <v>1309</v>
      </c>
    </row>
    <row r="92" spans="2:5" ht="75">
      <c r="B92" s="180" t="s">
        <v>1299</v>
      </c>
      <c r="C92" s="180" t="s">
        <v>1310</v>
      </c>
      <c r="D92" s="180">
        <v>1</v>
      </c>
      <c r="E92" s="181" t="s">
        <v>1311</v>
      </c>
    </row>
    <row r="93" spans="2:5" ht="30">
      <c r="B93" s="180" t="s">
        <v>1299</v>
      </c>
      <c r="C93" s="180" t="s">
        <v>1310</v>
      </c>
      <c r="D93" s="180">
        <v>2</v>
      </c>
      <c r="E93" s="181" t="s">
        <v>1312</v>
      </c>
    </row>
    <row r="94" spans="2:5" ht="180">
      <c r="B94" s="180" t="s">
        <v>1299</v>
      </c>
      <c r="C94" s="180" t="s">
        <v>1313</v>
      </c>
      <c r="D94" s="180">
        <v>1</v>
      </c>
      <c r="E94" s="181" t="s">
        <v>1314</v>
      </c>
    </row>
    <row r="95" spans="2:5" ht="30">
      <c r="B95" s="180" t="s">
        <v>1299</v>
      </c>
      <c r="C95" s="180" t="s">
        <v>1313</v>
      </c>
      <c r="D95" s="180">
        <v>2</v>
      </c>
      <c r="E95" s="181" t="s">
        <v>1315</v>
      </c>
    </row>
    <row r="96" spans="2:5" ht="60">
      <c r="B96" s="180" t="s">
        <v>1299</v>
      </c>
      <c r="C96" s="180" t="s">
        <v>1313</v>
      </c>
      <c r="D96" s="180">
        <v>3</v>
      </c>
      <c r="E96" s="181" t="s">
        <v>1316</v>
      </c>
    </row>
    <row r="97" spans="2:5" ht="30">
      <c r="B97" s="180" t="s">
        <v>1299</v>
      </c>
      <c r="C97" s="180" t="s">
        <v>1313</v>
      </c>
      <c r="D97" s="180">
        <v>4</v>
      </c>
      <c r="E97" s="181" t="s">
        <v>1317</v>
      </c>
    </row>
    <row r="98" spans="2:5" ht="60">
      <c r="B98" s="180" t="s">
        <v>1299</v>
      </c>
      <c r="C98" s="180" t="s">
        <v>1318</v>
      </c>
      <c r="D98" s="180">
        <v>1</v>
      </c>
      <c r="E98" s="181" t="s">
        <v>1319</v>
      </c>
    </row>
    <row r="99" spans="2:5" ht="60">
      <c r="B99" s="180" t="s">
        <v>1299</v>
      </c>
      <c r="C99" s="180" t="s">
        <v>1318</v>
      </c>
      <c r="D99" s="180">
        <v>2</v>
      </c>
      <c r="E99" s="181" t="s">
        <v>1320</v>
      </c>
    </row>
    <row r="100" spans="2:5" ht="45">
      <c r="B100" s="180" t="s">
        <v>1299</v>
      </c>
      <c r="C100" s="180" t="s">
        <v>1318</v>
      </c>
      <c r="D100" s="180">
        <v>3</v>
      </c>
      <c r="E100" s="181" t="s">
        <v>1321</v>
      </c>
    </row>
    <row r="101" spans="2:5" ht="375">
      <c r="B101" s="180" t="s">
        <v>1322</v>
      </c>
      <c r="C101" s="180" t="s">
        <v>1323</v>
      </c>
      <c r="D101" s="180">
        <v>1</v>
      </c>
      <c r="E101" s="181" t="s">
        <v>1324</v>
      </c>
    </row>
    <row r="102" spans="2:5" ht="360">
      <c r="B102" s="180" t="s">
        <v>1322</v>
      </c>
      <c r="C102" s="180" t="s">
        <v>1325</v>
      </c>
      <c r="D102" s="180">
        <v>1</v>
      </c>
      <c r="E102" s="181" t="s">
        <v>1326</v>
      </c>
    </row>
    <row r="103" spans="2:5" ht="375">
      <c r="B103" s="180" t="s">
        <v>1322</v>
      </c>
      <c r="C103" s="180" t="s">
        <v>1327</v>
      </c>
      <c r="D103" s="180">
        <v>1</v>
      </c>
      <c r="E103" s="181" t="s">
        <v>1328</v>
      </c>
    </row>
    <row r="104" spans="2:5" ht="90">
      <c r="B104" s="180" t="s">
        <v>1322</v>
      </c>
      <c r="C104" s="180" t="s">
        <v>1329</v>
      </c>
      <c r="D104" s="180">
        <v>1</v>
      </c>
      <c r="E104" s="181" t="s">
        <v>1330</v>
      </c>
    </row>
    <row r="105" spans="2:5" ht="45">
      <c r="B105" s="180" t="s">
        <v>1322</v>
      </c>
      <c r="C105" s="180" t="s">
        <v>1329</v>
      </c>
      <c r="D105" s="180">
        <v>2</v>
      </c>
      <c r="E105" s="181" t="s">
        <v>1331</v>
      </c>
    </row>
    <row r="106" spans="2:5" ht="45">
      <c r="B106" s="180" t="s">
        <v>1322</v>
      </c>
      <c r="C106" s="180" t="s">
        <v>1329</v>
      </c>
      <c r="D106" s="180">
        <v>3</v>
      </c>
      <c r="E106" s="181" t="s">
        <v>1332</v>
      </c>
    </row>
    <row r="107" spans="2:5" ht="180">
      <c r="B107" s="180" t="s">
        <v>1322</v>
      </c>
      <c r="C107" s="180" t="s">
        <v>1333</v>
      </c>
      <c r="D107" s="180">
        <v>1</v>
      </c>
      <c r="E107" s="181" t="s">
        <v>1334</v>
      </c>
    </row>
    <row r="108" spans="2:5" ht="60">
      <c r="B108" s="180" t="s">
        <v>1322</v>
      </c>
      <c r="C108" s="180" t="s">
        <v>1335</v>
      </c>
      <c r="D108" s="180">
        <v>1</v>
      </c>
      <c r="E108" s="181" t="s">
        <v>1336</v>
      </c>
    </row>
    <row r="109" spans="2:5" ht="75">
      <c r="B109" s="180" t="s">
        <v>1322</v>
      </c>
      <c r="C109" s="180" t="s">
        <v>1335</v>
      </c>
      <c r="D109" s="180">
        <v>2</v>
      </c>
      <c r="E109" s="181" t="s">
        <v>1337</v>
      </c>
    </row>
    <row r="110" spans="2:5" ht="75">
      <c r="B110" s="180" t="s">
        <v>1279</v>
      </c>
      <c r="C110" s="180" t="s">
        <v>1338</v>
      </c>
      <c r="D110" s="180">
        <v>1</v>
      </c>
      <c r="E110" s="181" t="s">
        <v>1339</v>
      </c>
    </row>
    <row r="111" spans="2:5" ht="390">
      <c r="B111" s="180" t="s">
        <v>1279</v>
      </c>
      <c r="C111" s="180" t="s">
        <v>1338</v>
      </c>
      <c r="D111" s="180">
        <v>2</v>
      </c>
      <c r="E111" s="181" t="s">
        <v>1340</v>
      </c>
    </row>
    <row r="112" spans="2:5" ht="60">
      <c r="B112" s="180" t="s">
        <v>1279</v>
      </c>
      <c r="C112" s="180" t="s">
        <v>1341</v>
      </c>
      <c r="D112" s="180">
        <v>1</v>
      </c>
      <c r="E112" s="181" t="s">
        <v>1342</v>
      </c>
    </row>
    <row r="113" spans="2:5" ht="60">
      <c r="B113" s="180" t="s">
        <v>1279</v>
      </c>
      <c r="C113" s="180" t="s">
        <v>1341</v>
      </c>
      <c r="D113" s="180">
        <v>2</v>
      </c>
      <c r="E113" s="181" t="s">
        <v>1343</v>
      </c>
    </row>
    <row r="114" spans="2:5" ht="45">
      <c r="B114" s="180" t="s">
        <v>1279</v>
      </c>
      <c r="C114" s="180" t="s">
        <v>1341</v>
      </c>
      <c r="D114" s="180">
        <v>3</v>
      </c>
      <c r="E114" s="181" t="s">
        <v>1344</v>
      </c>
    </row>
    <row r="115" spans="2:5" ht="45">
      <c r="B115" s="180" t="s">
        <v>1279</v>
      </c>
      <c r="C115" s="180" t="s">
        <v>1345</v>
      </c>
      <c r="D115" s="180">
        <v>1</v>
      </c>
      <c r="E115" s="181" t="s">
        <v>1346</v>
      </c>
    </row>
    <row r="116" spans="2:5" ht="409.5">
      <c r="B116" s="180" t="s">
        <v>1279</v>
      </c>
      <c r="C116" s="180" t="s">
        <v>1345</v>
      </c>
      <c r="D116" s="180">
        <v>2</v>
      </c>
      <c r="E116" s="181" t="s">
        <v>1347</v>
      </c>
    </row>
    <row r="117" spans="2:5" ht="30">
      <c r="B117" s="180" t="s">
        <v>1279</v>
      </c>
      <c r="C117" s="180" t="s">
        <v>1348</v>
      </c>
      <c r="D117" s="180">
        <v>1</v>
      </c>
      <c r="E117" s="181" t="s">
        <v>1349</v>
      </c>
    </row>
  </sheetData>
  <autoFilter ref="B79:E117" xr:uid="{38D6AE68-6CF3-8A44-BC0D-D4D6AA9502EF}"/>
  <pageMargins left="0.7" right="0.7" top="0.75" bottom="0.75" header="0.3" footer="0.3"/>
  <headerFooter>
    <oddFooter>&amp;L_x000D_&amp;1#&amp;"Arial"&amp;10&amp;K000000 Public</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6D2E0-A45E-004C-B8D1-82D3CA415A2E}">
  <sheetPr codeName="Sheet12">
    <tabColor rgb="FFFF9900"/>
  </sheetPr>
  <dimension ref="A1:E21"/>
  <sheetViews>
    <sheetView showGridLines="0" showRowColHeaders="0" zoomScaleNormal="100" workbookViewId="0">
      <selection activeCell="C18" sqref="C18"/>
    </sheetView>
  </sheetViews>
  <sheetFormatPr defaultColWidth="0" defaultRowHeight="15.75" zeroHeight="1"/>
  <cols>
    <col min="1" max="1" width="10.875" customWidth="1"/>
    <col min="2" max="2" width="29.875" style="52" customWidth="1"/>
    <col min="3" max="3" width="100" customWidth="1"/>
    <col min="4" max="5" width="10.875" customWidth="1"/>
    <col min="6" max="16384" width="10.875" hidden="1"/>
  </cols>
  <sheetData>
    <row r="1" spans="2:3"/>
    <row r="2" spans="2:3" ht="28.5">
      <c r="B2" s="55" t="s">
        <v>1184</v>
      </c>
    </row>
    <row r="3" spans="2:3" ht="23.25">
      <c r="B3" s="54" t="s">
        <v>1350</v>
      </c>
    </row>
    <row r="4" spans="2:3"/>
    <row r="5" spans="2:3" ht="23.25">
      <c r="B5" s="222" t="s">
        <v>1351</v>
      </c>
      <c r="C5" s="222"/>
    </row>
    <row r="6" spans="2:3" ht="133.5">
      <c r="B6" s="58" t="s">
        <v>1352</v>
      </c>
      <c r="C6" s="59" t="s">
        <v>1353</v>
      </c>
    </row>
    <row r="7" spans="2:3">
      <c r="B7" s="58" t="s">
        <v>1354</v>
      </c>
      <c r="C7" s="60" t="s">
        <v>1355</v>
      </c>
    </row>
    <row r="8" spans="2:3" ht="114">
      <c r="B8" s="58" t="s">
        <v>1356</v>
      </c>
      <c r="C8" s="61" t="s">
        <v>1357</v>
      </c>
    </row>
    <row r="9" spans="2:3">
      <c r="B9" s="58" t="s">
        <v>1358</v>
      </c>
      <c r="C9" s="60" t="s">
        <v>1359</v>
      </c>
    </row>
    <row r="10" spans="2:3">
      <c r="B10" s="58" t="s">
        <v>1360</v>
      </c>
      <c r="C10" s="60" t="s">
        <v>1361</v>
      </c>
    </row>
    <row r="11" spans="2:3">
      <c r="B11" s="58" t="s">
        <v>1362</v>
      </c>
      <c r="C11" s="60" t="s">
        <v>1363</v>
      </c>
    </row>
    <row r="12" spans="2:3" ht="63">
      <c r="B12" s="58" t="s">
        <v>1364</v>
      </c>
      <c r="C12" s="61" t="s">
        <v>1365</v>
      </c>
    </row>
    <row r="13" spans="2:3">
      <c r="B13" s="58" t="s">
        <v>1366</v>
      </c>
      <c r="C13" s="60" t="s">
        <v>1367</v>
      </c>
    </row>
    <row r="14" spans="2:3" ht="31.5">
      <c r="B14" s="58" t="s">
        <v>1368</v>
      </c>
      <c r="C14" s="61" t="s">
        <v>1369</v>
      </c>
    </row>
    <row r="15" spans="2:3" ht="188.25">
      <c r="B15" s="58" t="s">
        <v>1370</v>
      </c>
      <c r="C15" s="61" t="s">
        <v>1371</v>
      </c>
    </row>
    <row r="16" spans="2:3">
      <c r="B16" s="58" t="s">
        <v>1372</v>
      </c>
      <c r="C16" s="61" t="s">
        <v>1373</v>
      </c>
    </row>
    <row r="17" spans="2:3" ht="31.5">
      <c r="B17" s="58" t="s">
        <v>1374</v>
      </c>
      <c r="C17" s="61" t="s">
        <v>1375</v>
      </c>
    </row>
    <row r="18" spans="2:3" ht="96">
      <c r="B18" s="58" t="s">
        <v>1376</v>
      </c>
      <c r="C18" s="61" t="s">
        <v>1377</v>
      </c>
    </row>
    <row r="19" spans="2:3" ht="110.25">
      <c r="B19" s="58" t="s">
        <v>1378</v>
      </c>
      <c r="C19" s="183" t="s">
        <v>1379</v>
      </c>
    </row>
    <row r="20" spans="2:3"/>
    <row r="21" spans="2:3"/>
  </sheetData>
  <mergeCells count="1">
    <mergeCell ref="B5:C5"/>
  </mergeCells>
  <pageMargins left="0.7" right="0.7" top="0.75" bottom="0.75" header="0.3" footer="0.3"/>
  <headerFooter>
    <oddFooter>&amp;L_x000D_&amp;1#&amp;"Arial"&amp;10&amp;K000000 Public</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1FF09-FC8F-5048-9DA9-223A2A925C3E}">
  <sheetPr codeName="Sheet13">
    <tabColor rgb="FFFF9900"/>
  </sheetPr>
  <dimension ref="B2:D34"/>
  <sheetViews>
    <sheetView showGridLines="0" zoomScale="85" zoomScaleNormal="85" workbookViewId="0">
      <selection activeCell="D26" sqref="D26"/>
    </sheetView>
  </sheetViews>
  <sheetFormatPr defaultColWidth="11" defaultRowHeight="15.75"/>
  <cols>
    <col min="2" max="2" width="49.875" style="9" customWidth="1"/>
    <col min="3" max="3" width="23" customWidth="1"/>
    <col min="4" max="4" width="160" style="9" customWidth="1"/>
  </cols>
  <sheetData>
    <row r="2" spans="2:4" ht="23.25">
      <c r="B2" s="54" t="s">
        <v>1380</v>
      </c>
    </row>
    <row r="3" spans="2:4" ht="21">
      <c r="B3" s="53" t="s">
        <v>1381</v>
      </c>
    </row>
    <row r="4" spans="2:4" ht="18.75">
      <c r="B4" s="57"/>
    </row>
    <row r="5" spans="2:4" ht="23.25">
      <c r="B5" s="223" t="s">
        <v>1382</v>
      </c>
      <c r="C5" s="223"/>
      <c r="D5" s="223"/>
    </row>
    <row r="6" spans="2:4" ht="21">
      <c r="B6" s="40" t="s">
        <v>1188</v>
      </c>
      <c r="C6" s="41" t="s">
        <v>901</v>
      </c>
      <c r="D6" s="40" t="s">
        <v>1189</v>
      </c>
    </row>
    <row r="7" spans="2:4" ht="267.75">
      <c r="B7" s="24" t="s">
        <v>1383</v>
      </c>
      <c r="C7" s="26">
        <v>1</v>
      </c>
      <c r="D7" s="184" t="s">
        <v>1384</v>
      </c>
    </row>
    <row r="8" spans="2:4" ht="47.25">
      <c r="B8" s="24" t="s">
        <v>1385</v>
      </c>
      <c r="C8" s="26">
        <v>1</v>
      </c>
      <c r="D8" s="184" t="s">
        <v>1386</v>
      </c>
    </row>
    <row r="9" spans="2:4" ht="31.5">
      <c r="B9" s="24" t="s">
        <v>1387</v>
      </c>
      <c r="C9" s="26">
        <v>1</v>
      </c>
      <c r="D9" s="7" t="s">
        <v>1388</v>
      </c>
    </row>
    <row r="10" spans="2:4" ht="31.5">
      <c r="B10" s="24" t="s">
        <v>1387</v>
      </c>
      <c r="C10" s="26">
        <v>2</v>
      </c>
      <c r="D10" s="7" t="s">
        <v>1389</v>
      </c>
    </row>
    <row r="11" spans="2:4" ht="47.25">
      <c r="B11" s="24" t="s">
        <v>1387</v>
      </c>
      <c r="C11" s="26">
        <v>3</v>
      </c>
      <c r="D11" s="7" t="s">
        <v>1390</v>
      </c>
    </row>
    <row r="12" spans="2:4" ht="47.25">
      <c r="B12" s="24" t="s">
        <v>1387</v>
      </c>
      <c r="C12" s="26">
        <v>4</v>
      </c>
      <c r="D12" s="7" t="s">
        <v>1391</v>
      </c>
    </row>
    <row r="13" spans="2:4" ht="47.25">
      <c r="B13" s="24" t="s">
        <v>1387</v>
      </c>
      <c r="C13" s="26">
        <v>5</v>
      </c>
      <c r="D13" s="7" t="s">
        <v>1392</v>
      </c>
    </row>
    <row r="14" spans="2:4" ht="78.75">
      <c r="B14" s="24" t="s">
        <v>1387</v>
      </c>
      <c r="C14" s="26">
        <v>6</v>
      </c>
      <c r="D14" s="7" t="s">
        <v>1393</v>
      </c>
    </row>
    <row r="15" spans="2:4" ht="31.5">
      <c r="B15" s="24" t="s">
        <v>1387</v>
      </c>
      <c r="C15" s="26">
        <v>7</v>
      </c>
      <c r="D15" s="7" t="s">
        <v>1394</v>
      </c>
    </row>
    <row r="16" spans="2:4" ht="94.5">
      <c r="B16" s="24" t="s">
        <v>1387</v>
      </c>
      <c r="C16" s="26">
        <v>8</v>
      </c>
      <c r="D16" s="7" t="s">
        <v>1395</v>
      </c>
    </row>
    <row r="17" spans="2:4" ht="157.5">
      <c r="B17" s="24" t="s">
        <v>1396</v>
      </c>
      <c r="C17" s="26">
        <v>1</v>
      </c>
      <c r="D17" s="11" t="s">
        <v>1397</v>
      </c>
    </row>
    <row r="18" spans="2:4">
      <c r="B18" s="24" t="s">
        <v>1398</v>
      </c>
      <c r="C18" s="26">
        <v>1</v>
      </c>
      <c r="D18" s="7" t="s">
        <v>1399</v>
      </c>
    </row>
    <row r="19" spans="2:4" ht="220.5">
      <c r="B19" s="24" t="s">
        <v>1398</v>
      </c>
      <c r="C19" s="26">
        <v>2</v>
      </c>
      <c r="D19" s="7" t="s">
        <v>1400</v>
      </c>
    </row>
    <row r="20" spans="2:4" ht="252">
      <c r="B20" s="24" t="s">
        <v>1401</v>
      </c>
      <c r="C20" s="26">
        <v>1</v>
      </c>
      <c r="D20" s="7" t="s">
        <v>1402</v>
      </c>
    </row>
    <row r="21" spans="2:4" ht="47.25">
      <c r="B21" s="24" t="s">
        <v>1401</v>
      </c>
      <c r="C21" s="26">
        <v>2</v>
      </c>
      <c r="D21" s="7" t="s">
        <v>1403</v>
      </c>
    </row>
    <row r="22" spans="2:4" ht="110.25">
      <c r="B22" s="24" t="s">
        <v>1401</v>
      </c>
      <c r="C22" s="26">
        <v>3</v>
      </c>
      <c r="D22" s="24" t="s">
        <v>1404</v>
      </c>
    </row>
    <row r="23" spans="2:4" ht="31.5">
      <c r="B23" s="24" t="s">
        <v>1401</v>
      </c>
      <c r="C23" s="26">
        <v>4</v>
      </c>
      <c r="D23" s="24" t="s">
        <v>1405</v>
      </c>
    </row>
    <row r="24" spans="2:4" ht="31.5">
      <c r="B24" s="24" t="s">
        <v>1406</v>
      </c>
      <c r="C24" s="26">
        <v>1</v>
      </c>
      <c r="D24" s="24" t="s">
        <v>1407</v>
      </c>
    </row>
    <row r="25" spans="2:4" ht="31.5">
      <c r="B25" s="24" t="s">
        <v>1406</v>
      </c>
      <c r="C25" s="26">
        <v>2</v>
      </c>
      <c r="D25" s="24" t="s">
        <v>1408</v>
      </c>
    </row>
    <row r="26" spans="2:4" ht="47.25">
      <c r="B26" s="24" t="s">
        <v>1409</v>
      </c>
      <c r="C26" s="26">
        <v>1</v>
      </c>
      <c r="D26" s="24" t="s">
        <v>1410</v>
      </c>
    </row>
    <row r="27" spans="2:4" ht="105">
      <c r="B27" s="24" t="s">
        <v>1409</v>
      </c>
      <c r="C27" s="26">
        <v>2</v>
      </c>
      <c r="D27" s="62" t="s">
        <v>1411</v>
      </c>
    </row>
    <row r="28" spans="2:4" ht="189">
      <c r="B28" s="24" t="s">
        <v>1409</v>
      </c>
      <c r="C28" s="26">
        <v>3</v>
      </c>
      <c r="D28" s="24" t="s">
        <v>1412</v>
      </c>
    </row>
    <row r="29" spans="2:4" ht="31.5">
      <c r="B29" s="24" t="s">
        <v>1409</v>
      </c>
      <c r="C29" s="26">
        <v>4</v>
      </c>
      <c r="D29" s="24" t="s">
        <v>1413</v>
      </c>
    </row>
    <row r="30" spans="2:4" ht="63">
      <c r="B30" s="24" t="s">
        <v>1414</v>
      </c>
      <c r="C30" s="26">
        <v>1</v>
      </c>
      <c r="D30" s="24" t="s">
        <v>1415</v>
      </c>
    </row>
    <row r="31" spans="2:4" ht="173.25">
      <c r="B31" s="24" t="s">
        <v>1414</v>
      </c>
      <c r="C31" s="26">
        <v>2</v>
      </c>
      <c r="D31" s="24" t="s">
        <v>1416</v>
      </c>
    </row>
    <row r="32" spans="2:4">
      <c r="B32" s="24" t="s">
        <v>1414</v>
      </c>
      <c r="C32" s="26">
        <v>3</v>
      </c>
      <c r="D32" s="24" t="s">
        <v>1417</v>
      </c>
    </row>
    <row r="33" spans="2:4" ht="63">
      <c r="B33" s="24" t="s">
        <v>1414</v>
      </c>
      <c r="C33" s="26">
        <v>4</v>
      </c>
      <c r="D33" s="24" t="s">
        <v>1418</v>
      </c>
    </row>
    <row r="34" spans="2:4" ht="126">
      <c r="B34" s="24" t="s">
        <v>1419</v>
      </c>
      <c r="C34" s="26">
        <v>1</v>
      </c>
      <c r="D34" s="24" t="s">
        <v>1420</v>
      </c>
    </row>
  </sheetData>
  <autoFilter ref="B6:D34" xr:uid="{E0E1FF09-FC8F-5048-9DA9-223A2A925C3E}"/>
  <mergeCells count="1">
    <mergeCell ref="B5:D5"/>
  </mergeCells>
  <pageMargins left="0.7" right="0.7" top="0.75" bottom="0.75" header="0.3" footer="0.3"/>
  <pageSetup paperSize="9" orientation="portrait" r:id="rId1"/>
  <headerFooter>
    <oddFooter>&amp;L_x000D_&amp;1#&amp;"Arial"&amp;10&amp;K000000 Public</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F5E4C-586C-BF4D-AC68-44B27265C016}">
  <sheetPr codeName="Sheet14">
    <tabColor rgb="FFFF9900"/>
  </sheetPr>
  <dimension ref="B2:D16"/>
  <sheetViews>
    <sheetView showGridLines="0" zoomScale="85" zoomScaleNormal="85" workbookViewId="0">
      <selection activeCell="D7" sqref="D7"/>
    </sheetView>
  </sheetViews>
  <sheetFormatPr defaultColWidth="11" defaultRowHeight="15.75"/>
  <cols>
    <col min="2" max="2" width="40.375" style="9" customWidth="1"/>
    <col min="3" max="3" width="12.5" bestFit="1" customWidth="1"/>
    <col min="4" max="4" width="183.375" customWidth="1"/>
  </cols>
  <sheetData>
    <row r="2" spans="2:4" ht="33.75">
      <c r="B2" s="110" t="s">
        <v>1421</v>
      </c>
    </row>
    <row r="3" spans="2:4" ht="18.95" customHeight="1">
      <c r="B3" s="110"/>
    </row>
    <row r="4" spans="2:4" ht="21">
      <c r="B4" s="40" t="s">
        <v>1188</v>
      </c>
      <c r="C4" s="41" t="s">
        <v>901</v>
      </c>
      <c r="D4" s="41" t="s">
        <v>1422</v>
      </c>
    </row>
    <row r="5" spans="2:4" ht="229.5">
      <c r="B5" s="24" t="s">
        <v>1423</v>
      </c>
      <c r="C5" s="26">
        <v>1</v>
      </c>
      <c r="D5" s="189" t="s">
        <v>1424</v>
      </c>
    </row>
    <row r="6" spans="2:4" ht="47.25">
      <c r="B6" s="24" t="s">
        <v>1385</v>
      </c>
      <c r="C6" s="26">
        <v>1</v>
      </c>
      <c r="D6" s="24" t="s">
        <v>1425</v>
      </c>
    </row>
    <row r="7" spans="2:4" ht="349.5" customHeight="1">
      <c r="B7" s="24" t="s">
        <v>1426</v>
      </c>
      <c r="C7" s="26">
        <v>1</v>
      </c>
      <c r="D7" s="187" t="s">
        <v>1427</v>
      </c>
    </row>
    <row r="8" spans="2:4" ht="47.25">
      <c r="B8" s="24" t="s">
        <v>1426</v>
      </c>
      <c r="C8" s="26">
        <v>2</v>
      </c>
      <c r="D8" s="24" t="s">
        <v>1428</v>
      </c>
    </row>
    <row r="9" spans="2:4" ht="47.25">
      <c r="B9" s="24" t="s">
        <v>1426</v>
      </c>
      <c r="C9" s="26">
        <v>3</v>
      </c>
      <c r="D9" s="24" t="s">
        <v>1429</v>
      </c>
    </row>
    <row r="10" spans="2:4" ht="242.25">
      <c r="B10" s="24" t="s">
        <v>1430</v>
      </c>
      <c r="C10" s="26">
        <v>1</v>
      </c>
      <c r="D10" s="167" t="s">
        <v>1431</v>
      </c>
    </row>
    <row r="11" spans="2:4" ht="47.25">
      <c r="B11" s="24" t="s">
        <v>1430</v>
      </c>
      <c r="C11" s="26">
        <v>2</v>
      </c>
      <c r="D11" s="109" t="s">
        <v>1432</v>
      </c>
    </row>
    <row r="12" spans="2:4" ht="63">
      <c r="B12" s="24" t="s">
        <v>1433</v>
      </c>
      <c r="C12" s="26">
        <v>1</v>
      </c>
      <c r="D12" s="24" t="s">
        <v>1434</v>
      </c>
    </row>
    <row r="13" spans="2:4" ht="47.25">
      <c r="B13" s="24" t="s">
        <v>1433</v>
      </c>
      <c r="C13" s="26">
        <v>2</v>
      </c>
      <c r="D13" s="24" t="s">
        <v>1435</v>
      </c>
    </row>
    <row r="14" spans="2:4" ht="47.25">
      <c r="B14" s="24" t="s">
        <v>1433</v>
      </c>
      <c r="C14" s="26">
        <v>3</v>
      </c>
      <c r="D14" s="24" t="s">
        <v>1436</v>
      </c>
    </row>
    <row r="15" spans="2:4" ht="47.25">
      <c r="B15" s="24" t="s">
        <v>1433</v>
      </c>
      <c r="C15" s="168">
        <v>4</v>
      </c>
      <c r="D15" s="169" t="s">
        <v>1437</v>
      </c>
    </row>
    <row r="16" spans="2:4" ht="110.25">
      <c r="B16" s="24" t="s">
        <v>1438</v>
      </c>
      <c r="C16" s="26">
        <v>1</v>
      </c>
      <c r="D16" s="24" t="s">
        <v>1439</v>
      </c>
    </row>
  </sheetData>
  <pageMargins left="0.7" right="0.7" top="0.75" bottom="0.75" header="0.3" footer="0.3"/>
  <headerFooter>
    <oddFooter>&amp;L_x000D_&amp;1#&amp;"Arial"&amp;10&amp;K000000 Public</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85C64-DA94-4FD5-B926-8232783A4BCE}">
  <sheetPr>
    <tabColor rgb="FFFF9900"/>
  </sheetPr>
  <dimension ref="B1:G93"/>
  <sheetViews>
    <sheetView workbookViewId="0">
      <selection activeCell="C15" sqref="C15"/>
    </sheetView>
  </sheetViews>
  <sheetFormatPr defaultRowHeight="15.75"/>
  <cols>
    <col min="2" max="2" width="28.625" customWidth="1"/>
    <col min="3" max="3" width="17.25" customWidth="1"/>
    <col min="4" max="4" width="124.375" customWidth="1"/>
    <col min="5" max="7" width="9" style="52"/>
  </cols>
  <sheetData>
    <row r="1" spans="2:7">
      <c r="B1" s="9"/>
    </row>
    <row r="2" spans="2:7" ht="33.75">
      <c r="B2" s="188" t="s">
        <v>1440</v>
      </c>
    </row>
    <row r="3" spans="2:7" ht="33.75">
      <c r="B3" s="110"/>
    </row>
    <row r="4" spans="2:7" ht="21">
      <c r="B4" s="40" t="s">
        <v>1188</v>
      </c>
      <c r="C4" s="41" t="s">
        <v>901</v>
      </c>
      <c r="D4" s="41" t="s">
        <v>1422</v>
      </c>
    </row>
    <row r="5" spans="2:7" ht="61.5" customHeight="1">
      <c r="B5" s="109" t="s">
        <v>1441</v>
      </c>
      <c r="C5" s="192">
        <v>1</v>
      </c>
      <c r="D5" s="189" t="s">
        <v>1442</v>
      </c>
      <c r="E5" s="190"/>
      <c r="F5" s="180"/>
      <c r="G5" s="191"/>
    </row>
    <row r="6" spans="2:7">
      <c r="B6" s="109" t="s">
        <v>1441</v>
      </c>
      <c r="C6" s="192">
        <v>2</v>
      </c>
      <c r="D6" s="109" t="s">
        <v>1443</v>
      </c>
      <c r="E6" s="190"/>
      <c r="F6" s="180"/>
      <c r="G6" s="191"/>
    </row>
    <row r="7" spans="2:7" ht="38.25">
      <c r="B7" s="109" t="s">
        <v>1441</v>
      </c>
      <c r="C7" s="192">
        <v>3</v>
      </c>
      <c r="D7" s="109" t="s">
        <v>1444</v>
      </c>
      <c r="E7" s="190"/>
      <c r="F7" s="180"/>
      <c r="G7" s="191"/>
    </row>
    <row r="8" spans="2:7" ht="25.5">
      <c r="B8" s="109" t="s">
        <v>1441</v>
      </c>
      <c r="C8" s="192">
        <v>4</v>
      </c>
      <c r="D8" s="109" t="s">
        <v>1445</v>
      </c>
      <c r="E8" s="190"/>
      <c r="F8" s="180"/>
      <c r="G8" s="191"/>
    </row>
    <row r="9" spans="2:7">
      <c r="B9" s="109" t="s">
        <v>1441</v>
      </c>
      <c r="C9" s="192">
        <v>5</v>
      </c>
      <c r="D9" s="109" t="s">
        <v>1446</v>
      </c>
      <c r="E9" s="190"/>
      <c r="F9" s="180"/>
      <c r="G9" s="191"/>
    </row>
    <row r="10" spans="2:7">
      <c r="B10" s="109" t="s">
        <v>1441</v>
      </c>
      <c r="C10" s="192">
        <v>6</v>
      </c>
      <c r="D10" s="109" t="s">
        <v>1447</v>
      </c>
      <c r="E10" s="190"/>
      <c r="F10" s="180"/>
      <c r="G10" s="191"/>
    </row>
    <row r="11" spans="2:7" ht="38.25">
      <c r="B11" s="109" t="s">
        <v>1441</v>
      </c>
      <c r="C11" s="192">
        <v>7</v>
      </c>
      <c r="D11" s="109" t="s">
        <v>1448</v>
      </c>
      <c r="E11" s="190"/>
      <c r="F11" s="180"/>
      <c r="G11" s="191"/>
    </row>
    <row r="12" spans="2:7">
      <c r="B12" s="109" t="s">
        <v>1441</v>
      </c>
      <c r="C12" s="192">
        <v>8</v>
      </c>
      <c r="D12" s="109" t="s">
        <v>1449</v>
      </c>
      <c r="E12" s="190"/>
      <c r="F12" s="180"/>
      <c r="G12" s="191"/>
    </row>
    <row r="13" spans="2:7">
      <c r="B13" s="109" t="s">
        <v>1441</v>
      </c>
      <c r="C13" s="192">
        <v>9</v>
      </c>
      <c r="D13" s="109" t="s">
        <v>1450</v>
      </c>
      <c r="E13" s="190"/>
      <c r="F13" s="180"/>
      <c r="G13" s="191"/>
    </row>
    <row r="14" spans="2:7" ht="38.25">
      <c r="B14" s="109" t="s">
        <v>1441</v>
      </c>
      <c r="C14" s="192">
        <v>10</v>
      </c>
      <c r="D14" s="109" t="s">
        <v>1451</v>
      </c>
      <c r="E14" s="190"/>
      <c r="F14" s="180"/>
      <c r="G14" s="191"/>
    </row>
    <row r="15" spans="2:7">
      <c r="B15" s="109" t="s">
        <v>1441</v>
      </c>
      <c r="C15" s="192">
        <v>11</v>
      </c>
      <c r="D15" s="109" t="s">
        <v>1452</v>
      </c>
      <c r="E15" s="190"/>
      <c r="F15" s="180"/>
      <c r="G15" s="191"/>
    </row>
    <row r="16" spans="2:7" ht="25.5">
      <c r="B16" s="109" t="s">
        <v>1441</v>
      </c>
      <c r="C16" s="192">
        <v>12</v>
      </c>
      <c r="D16" s="193" t="s">
        <v>1453</v>
      </c>
      <c r="E16" s="190"/>
      <c r="F16" s="180"/>
      <c r="G16" s="191"/>
    </row>
    <row r="17" spans="2:7">
      <c r="B17" s="109" t="s">
        <v>1441</v>
      </c>
      <c r="C17" s="192">
        <v>13</v>
      </c>
      <c r="D17" s="193" t="s">
        <v>1454</v>
      </c>
      <c r="E17" s="190"/>
      <c r="F17" s="180"/>
      <c r="G17" s="191"/>
    </row>
    <row r="18" spans="2:7">
      <c r="B18" s="109" t="s">
        <v>1441</v>
      </c>
      <c r="C18" s="192">
        <v>14</v>
      </c>
      <c r="D18" s="193" t="s">
        <v>1455</v>
      </c>
      <c r="E18" s="190"/>
      <c r="F18" s="180"/>
      <c r="G18" s="191"/>
    </row>
    <row r="19" spans="2:7" ht="25.5">
      <c r="B19" s="109" t="s">
        <v>1441</v>
      </c>
      <c r="C19" s="192">
        <v>15</v>
      </c>
      <c r="D19" s="193" t="s">
        <v>1456</v>
      </c>
      <c r="E19" s="190"/>
      <c r="F19" s="180"/>
      <c r="G19" s="191"/>
    </row>
    <row r="20" spans="2:7">
      <c r="B20" s="109" t="s">
        <v>1441</v>
      </c>
      <c r="C20" s="192">
        <v>16</v>
      </c>
      <c r="D20" s="193" t="s">
        <v>1457</v>
      </c>
      <c r="E20" s="190"/>
      <c r="F20" s="180"/>
      <c r="G20" s="191"/>
    </row>
    <row r="21" spans="2:7">
      <c r="B21" s="109" t="s">
        <v>1441</v>
      </c>
      <c r="C21" s="192">
        <v>17</v>
      </c>
      <c r="D21" s="193" t="s">
        <v>1458</v>
      </c>
      <c r="E21" s="190"/>
      <c r="F21" s="180"/>
      <c r="G21" s="191"/>
    </row>
    <row r="22" spans="2:7" ht="48.75" customHeight="1">
      <c r="B22" s="109" t="s">
        <v>1441</v>
      </c>
      <c r="C22" s="192">
        <v>18</v>
      </c>
      <c r="D22" s="193" t="s">
        <v>1459</v>
      </c>
      <c r="E22" s="190"/>
      <c r="F22" s="180"/>
      <c r="G22" s="191"/>
    </row>
    <row r="23" spans="2:7" ht="409.5" customHeight="1">
      <c r="B23" s="109" t="s">
        <v>1460</v>
      </c>
      <c r="C23" s="192">
        <v>1</v>
      </c>
      <c r="D23" s="109" t="s">
        <v>1461</v>
      </c>
      <c r="E23" s="190"/>
      <c r="F23" s="180"/>
      <c r="G23" s="180"/>
    </row>
    <row r="24" spans="2:7" ht="234.75" customHeight="1">
      <c r="B24" s="109" t="s">
        <v>1460</v>
      </c>
      <c r="C24" s="192" t="s">
        <v>1462</v>
      </c>
      <c r="D24" s="109" t="s">
        <v>1463</v>
      </c>
      <c r="E24" s="190"/>
      <c r="F24" s="180"/>
      <c r="G24" s="180"/>
    </row>
    <row r="25" spans="2:7" ht="347.25" customHeight="1">
      <c r="B25" s="109" t="s">
        <v>1460</v>
      </c>
      <c r="C25" s="192" t="s">
        <v>1464</v>
      </c>
      <c r="D25" s="109" t="s">
        <v>1465</v>
      </c>
      <c r="E25" s="190"/>
      <c r="F25" s="180"/>
      <c r="G25" s="180"/>
    </row>
    <row r="26" spans="2:7" ht="96.75" customHeight="1">
      <c r="B26" s="109" t="s">
        <v>1460</v>
      </c>
      <c r="C26" s="192">
        <v>3</v>
      </c>
      <c r="D26" s="109" t="s">
        <v>1466</v>
      </c>
      <c r="E26" s="190"/>
      <c r="F26" s="180"/>
      <c r="G26" s="180"/>
    </row>
    <row r="27" spans="2:7" ht="41.25" customHeight="1">
      <c r="B27" s="109" t="s">
        <v>1467</v>
      </c>
      <c r="C27" s="192">
        <v>1</v>
      </c>
      <c r="D27" s="109" t="s">
        <v>1468</v>
      </c>
      <c r="E27" s="190"/>
      <c r="F27" s="180"/>
      <c r="G27" s="180"/>
    </row>
    <row r="28" spans="2:7">
      <c r="B28" s="109" t="s">
        <v>1467</v>
      </c>
      <c r="C28" s="192">
        <v>2</v>
      </c>
      <c r="D28" s="109" t="s">
        <v>1469</v>
      </c>
      <c r="E28" s="190"/>
      <c r="F28" s="180"/>
      <c r="G28" s="180"/>
    </row>
    <row r="29" spans="2:7">
      <c r="B29" s="109" t="s">
        <v>1467</v>
      </c>
      <c r="C29" s="192">
        <v>3</v>
      </c>
      <c r="D29" s="109" t="s">
        <v>1470</v>
      </c>
      <c r="E29" s="190"/>
      <c r="F29" s="180"/>
      <c r="G29" s="180"/>
    </row>
    <row r="30" spans="2:7">
      <c r="B30" s="109" t="s">
        <v>1467</v>
      </c>
      <c r="C30" s="192">
        <v>4</v>
      </c>
      <c r="D30" s="109" t="s">
        <v>1471</v>
      </c>
      <c r="E30" s="190"/>
      <c r="F30" s="180"/>
      <c r="G30" s="180"/>
    </row>
    <row r="31" spans="2:7">
      <c r="B31" s="109" t="s">
        <v>1467</v>
      </c>
      <c r="C31" s="192">
        <v>5</v>
      </c>
      <c r="D31" s="109" t="s">
        <v>1472</v>
      </c>
      <c r="E31" s="190"/>
      <c r="F31" s="180"/>
      <c r="G31" s="180"/>
    </row>
    <row r="32" spans="2:7" ht="25.5">
      <c r="B32" s="109" t="s">
        <v>1473</v>
      </c>
      <c r="C32" s="192">
        <v>1</v>
      </c>
      <c r="D32" s="109" t="s">
        <v>1474</v>
      </c>
      <c r="E32" s="190"/>
      <c r="F32" s="180"/>
      <c r="G32" s="180"/>
    </row>
    <row r="33" spans="2:7" ht="153.75" customHeight="1">
      <c r="B33" s="109" t="s">
        <v>1473</v>
      </c>
      <c r="C33" s="192">
        <v>2</v>
      </c>
      <c r="D33" s="109" t="s">
        <v>1475</v>
      </c>
      <c r="E33" s="190"/>
      <c r="F33" s="180"/>
      <c r="G33" s="180"/>
    </row>
    <row r="34" spans="2:7" ht="63.75">
      <c r="B34" s="109" t="s">
        <v>1476</v>
      </c>
      <c r="C34" s="192">
        <v>1</v>
      </c>
      <c r="D34" s="109" t="s">
        <v>1477</v>
      </c>
      <c r="E34" s="190"/>
      <c r="F34" s="180"/>
      <c r="G34" s="180"/>
    </row>
    <row r="35" spans="2:7" ht="161.25" customHeight="1">
      <c r="B35" s="109" t="s">
        <v>1476</v>
      </c>
      <c r="C35" s="192">
        <v>2</v>
      </c>
      <c r="D35" s="109" t="s">
        <v>1478</v>
      </c>
      <c r="E35" s="190"/>
      <c r="F35" s="180"/>
      <c r="G35" s="180"/>
    </row>
    <row r="36" spans="2:7" ht="25.5">
      <c r="B36" s="109" t="s">
        <v>1479</v>
      </c>
      <c r="C36" s="192">
        <v>1</v>
      </c>
      <c r="D36" s="109" t="s">
        <v>1480</v>
      </c>
      <c r="E36" s="190"/>
      <c r="F36" s="180"/>
      <c r="G36" s="180"/>
    </row>
    <row r="37" spans="2:7" ht="38.25">
      <c r="B37" s="109" t="s">
        <v>1479</v>
      </c>
      <c r="C37" s="192">
        <v>2</v>
      </c>
      <c r="D37" s="109" t="s">
        <v>1481</v>
      </c>
      <c r="E37" s="190"/>
      <c r="F37" s="180"/>
      <c r="G37" s="180"/>
    </row>
    <row r="38" spans="2:7" ht="108.75" customHeight="1">
      <c r="B38" s="109" t="s">
        <v>1482</v>
      </c>
      <c r="C38" s="192" t="s">
        <v>1483</v>
      </c>
      <c r="D38" s="109" t="s">
        <v>1484</v>
      </c>
      <c r="E38" s="190"/>
      <c r="F38" s="180"/>
      <c r="G38" s="180"/>
    </row>
    <row r="39" spans="2:7" ht="154.5" customHeight="1">
      <c r="B39" s="109" t="s">
        <v>1482</v>
      </c>
      <c r="C39" s="192" t="s">
        <v>1485</v>
      </c>
      <c r="D39" s="109" t="s">
        <v>1486</v>
      </c>
      <c r="E39" s="190"/>
      <c r="F39" s="180"/>
      <c r="G39" s="180"/>
    </row>
    <row r="40" spans="2:7" ht="372.75" customHeight="1">
      <c r="B40" s="109" t="s">
        <v>1482</v>
      </c>
      <c r="C40" s="192" t="s">
        <v>1487</v>
      </c>
      <c r="D40" s="109" t="s">
        <v>1488</v>
      </c>
      <c r="E40" s="190"/>
      <c r="F40" s="180"/>
      <c r="G40" s="180"/>
    </row>
    <row r="41" spans="2:7" ht="63.75" customHeight="1">
      <c r="B41" s="109" t="s">
        <v>1482</v>
      </c>
      <c r="C41" s="192">
        <v>2</v>
      </c>
      <c r="D41" s="109" t="s">
        <v>1489</v>
      </c>
      <c r="E41" s="190"/>
      <c r="F41" s="180"/>
      <c r="G41" s="180"/>
    </row>
    <row r="42" spans="2:7" ht="34.5" customHeight="1">
      <c r="B42" s="109" t="s">
        <v>1490</v>
      </c>
      <c r="C42" s="192">
        <v>1</v>
      </c>
      <c r="D42" s="109" t="s">
        <v>1491</v>
      </c>
      <c r="E42" s="190"/>
      <c r="F42" s="180"/>
      <c r="G42" s="180"/>
    </row>
    <row r="43" spans="2:7" ht="25.5">
      <c r="B43" s="109" t="s">
        <v>1490</v>
      </c>
      <c r="C43" s="192">
        <v>2</v>
      </c>
      <c r="D43" s="109" t="s">
        <v>1492</v>
      </c>
      <c r="E43" s="190"/>
      <c r="F43" s="180"/>
      <c r="G43" s="180"/>
    </row>
    <row r="44" spans="2:7" ht="25.5">
      <c r="B44" s="109" t="s">
        <v>1493</v>
      </c>
      <c r="C44" s="192">
        <v>1</v>
      </c>
      <c r="D44" s="109" t="s">
        <v>1494</v>
      </c>
      <c r="E44" s="190"/>
      <c r="F44" s="180"/>
      <c r="G44" s="180"/>
    </row>
    <row r="45" spans="2:7" ht="89.25">
      <c r="B45" s="109" t="s">
        <v>1493</v>
      </c>
      <c r="C45" s="192">
        <v>2</v>
      </c>
      <c r="D45" s="109" t="s">
        <v>1495</v>
      </c>
      <c r="E45" s="190"/>
      <c r="F45" s="180"/>
      <c r="G45" s="180"/>
    </row>
    <row r="46" spans="2:7" ht="25.5">
      <c r="B46" s="109" t="s">
        <v>1493</v>
      </c>
      <c r="C46" s="192">
        <v>3</v>
      </c>
      <c r="D46" s="109" t="s">
        <v>1496</v>
      </c>
      <c r="E46" s="190"/>
      <c r="F46" s="180"/>
      <c r="G46" s="180"/>
    </row>
    <row r="47" spans="2:7" ht="126.75" customHeight="1">
      <c r="B47" s="109" t="s">
        <v>1493</v>
      </c>
      <c r="C47" s="192">
        <v>4</v>
      </c>
      <c r="D47" s="109" t="s">
        <v>1497</v>
      </c>
      <c r="E47" s="190"/>
      <c r="F47" s="180"/>
      <c r="G47" s="180"/>
    </row>
    <row r="48" spans="2:7" ht="25.5">
      <c r="B48" s="109" t="s">
        <v>1493</v>
      </c>
      <c r="C48" s="192">
        <v>5</v>
      </c>
      <c r="D48" s="109" t="s">
        <v>1498</v>
      </c>
      <c r="E48" s="190"/>
      <c r="F48" s="180"/>
      <c r="G48" s="180"/>
    </row>
    <row r="49" spans="2:7" ht="25.5">
      <c r="B49" s="109" t="s">
        <v>1493</v>
      </c>
      <c r="C49" s="192">
        <v>6</v>
      </c>
      <c r="D49" s="109" t="s">
        <v>1499</v>
      </c>
      <c r="E49" s="190"/>
      <c r="F49" s="180"/>
      <c r="G49" s="180"/>
    </row>
    <row r="50" spans="2:7" ht="117.75" customHeight="1">
      <c r="B50" s="109" t="s">
        <v>1493</v>
      </c>
      <c r="C50" s="192">
        <v>7</v>
      </c>
      <c r="D50" s="109" t="s">
        <v>1500</v>
      </c>
      <c r="E50" s="190"/>
      <c r="F50" s="180"/>
      <c r="G50" s="180"/>
    </row>
    <row r="51" spans="2:7" ht="25.5">
      <c r="B51" s="109" t="s">
        <v>1493</v>
      </c>
      <c r="C51" s="192">
        <v>8</v>
      </c>
      <c r="D51" s="109" t="s">
        <v>1501</v>
      </c>
      <c r="E51" s="190"/>
      <c r="F51" s="180"/>
      <c r="G51" s="180"/>
    </row>
    <row r="52" spans="2:7">
      <c r="B52" s="109" t="s">
        <v>1493</v>
      </c>
      <c r="C52" s="192">
        <v>9</v>
      </c>
      <c r="D52" s="109" t="s">
        <v>1502</v>
      </c>
      <c r="E52" s="190"/>
      <c r="F52" s="180"/>
      <c r="G52" s="180"/>
    </row>
    <row r="53" spans="2:7" ht="25.5">
      <c r="B53" s="109" t="s">
        <v>1493</v>
      </c>
      <c r="C53" s="192">
        <v>10</v>
      </c>
      <c r="D53" s="109" t="s">
        <v>1503</v>
      </c>
      <c r="E53" s="190"/>
      <c r="F53" s="180"/>
      <c r="G53" s="180"/>
    </row>
    <row r="54" spans="2:7" ht="114.75">
      <c r="B54" s="109" t="s">
        <v>1493</v>
      </c>
      <c r="C54" s="192">
        <v>11</v>
      </c>
      <c r="D54" s="109" t="s">
        <v>1504</v>
      </c>
      <c r="E54" s="190"/>
      <c r="F54" s="180"/>
      <c r="G54" s="180"/>
    </row>
    <row r="55" spans="2:7" ht="25.5">
      <c r="B55" s="109" t="s">
        <v>1493</v>
      </c>
      <c r="C55" s="192">
        <v>12</v>
      </c>
      <c r="D55" s="109" t="s">
        <v>1505</v>
      </c>
      <c r="E55" s="190"/>
      <c r="F55" s="180"/>
      <c r="G55" s="180"/>
    </row>
    <row r="56" spans="2:7" ht="63.75">
      <c r="B56" s="109" t="s">
        <v>1506</v>
      </c>
      <c r="C56" s="192">
        <v>1</v>
      </c>
      <c r="D56" s="109" t="s">
        <v>1507</v>
      </c>
      <c r="E56" s="190"/>
      <c r="F56" s="180"/>
      <c r="G56" s="180"/>
    </row>
    <row r="57" spans="2:7" ht="38.25">
      <c r="B57" s="109" t="s">
        <v>1506</v>
      </c>
      <c r="C57" s="192">
        <v>2</v>
      </c>
      <c r="D57" s="109" t="s">
        <v>1508</v>
      </c>
      <c r="E57" s="190"/>
      <c r="F57" s="180"/>
      <c r="G57" s="180"/>
    </row>
    <row r="58" spans="2:7" ht="63.75">
      <c r="B58" s="109" t="s">
        <v>1506</v>
      </c>
      <c r="C58" s="192">
        <v>3</v>
      </c>
      <c r="D58" s="109" t="s">
        <v>1509</v>
      </c>
      <c r="E58" s="190"/>
      <c r="F58" s="180"/>
      <c r="G58" s="180"/>
    </row>
    <row r="59" spans="2:7" ht="120.75" customHeight="1">
      <c r="B59" s="109" t="s">
        <v>1506</v>
      </c>
      <c r="C59" s="192">
        <v>4</v>
      </c>
      <c r="D59" s="109" t="s">
        <v>1510</v>
      </c>
      <c r="E59" s="190"/>
      <c r="F59" s="180"/>
      <c r="G59" s="180"/>
    </row>
    <row r="60" spans="2:7" ht="25.5">
      <c r="B60" s="109" t="s">
        <v>1506</v>
      </c>
      <c r="C60" s="192">
        <v>5</v>
      </c>
      <c r="D60" s="109" t="s">
        <v>1511</v>
      </c>
      <c r="E60" s="190"/>
      <c r="F60" s="180"/>
      <c r="G60" s="180"/>
    </row>
    <row r="61" spans="2:7" ht="25.5">
      <c r="B61" s="109" t="s">
        <v>1506</v>
      </c>
      <c r="C61" s="192">
        <v>6</v>
      </c>
      <c r="D61" s="109" t="s">
        <v>1512</v>
      </c>
      <c r="E61" s="190"/>
      <c r="F61" s="180"/>
      <c r="G61" s="180"/>
    </row>
    <row r="62" spans="2:7" ht="25.5">
      <c r="B62" s="109" t="s">
        <v>1513</v>
      </c>
      <c r="C62" s="192">
        <v>1</v>
      </c>
      <c r="D62" s="109" t="s">
        <v>1514</v>
      </c>
      <c r="E62" s="190"/>
      <c r="F62" s="180"/>
      <c r="G62" s="180"/>
    </row>
    <row r="63" spans="2:7" ht="25.5">
      <c r="B63" s="109" t="s">
        <v>1513</v>
      </c>
      <c r="C63" s="192">
        <v>2</v>
      </c>
      <c r="D63" s="109" t="s">
        <v>1515</v>
      </c>
      <c r="E63" s="190"/>
      <c r="F63" s="180"/>
      <c r="G63" s="180"/>
    </row>
    <row r="64" spans="2:7" ht="25.5">
      <c r="B64" s="109" t="s">
        <v>1513</v>
      </c>
      <c r="C64" s="192">
        <v>3</v>
      </c>
      <c r="D64" s="109" t="s">
        <v>1516</v>
      </c>
      <c r="E64" s="190"/>
      <c r="F64" s="180"/>
      <c r="G64" s="180"/>
    </row>
    <row r="65" spans="2:7">
      <c r="B65" s="109" t="s">
        <v>1513</v>
      </c>
      <c r="C65" s="192">
        <v>4</v>
      </c>
      <c r="D65" s="109" t="s">
        <v>1517</v>
      </c>
      <c r="E65" s="190"/>
      <c r="F65" s="180"/>
      <c r="G65" s="180"/>
    </row>
    <row r="66" spans="2:7" ht="38.25">
      <c r="B66" s="109" t="s">
        <v>1513</v>
      </c>
      <c r="C66" s="192">
        <v>5</v>
      </c>
      <c r="D66" s="109" t="s">
        <v>1518</v>
      </c>
      <c r="E66" s="190"/>
      <c r="F66" s="180"/>
      <c r="G66" s="180"/>
    </row>
    <row r="67" spans="2:7" ht="25.5">
      <c r="B67" s="109" t="s">
        <v>1513</v>
      </c>
      <c r="C67" s="192">
        <v>6</v>
      </c>
      <c r="D67" s="109" t="s">
        <v>1519</v>
      </c>
      <c r="E67" s="190"/>
      <c r="F67" s="180"/>
      <c r="G67" s="180"/>
    </row>
    <row r="68" spans="2:7" ht="25.5">
      <c r="B68" s="109" t="s">
        <v>1513</v>
      </c>
      <c r="C68" s="192">
        <v>7</v>
      </c>
      <c r="D68" s="109" t="s">
        <v>1520</v>
      </c>
      <c r="E68" s="190"/>
      <c r="F68" s="180"/>
      <c r="G68" s="180"/>
    </row>
    <row r="69" spans="2:7" ht="33.75" customHeight="1">
      <c r="B69" s="109" t="s">
        <v>1513</v>
      </c>
      <c r="C69" s="192">
        <v>8</v>
      </c>
      <c r="D69" s="109" t="s">
        <v>1521</v>
      </c>
      <c r="E69" s="190"/>
      <c r="F69" s="180"/>
      <c r="G69" s="180"/>
    </row>
    <row r="70" spans="2:7" ht="38.25">
      <c r="B70" s="109" t="s">
        <v>1513</v>
      </c>
      <c r="C70" s="192">
        <v>9</v>
      </c>
      <c r="D70" s="109" t="s">
        <v>1522</v>
      </c>
      <c r="E70" s="190"/>
      <c r="F70" s="180"/>
      <c r="G70" s="180"/>
    </row>
    <row r="71" spans="2:7" ht="63.75">
      <c r="B71" s="109" t="s">
        <v>1513</v>
      </c>
      <c r="C71" s="192">
        <v>10</v>
      </c>
      <c r="D71" s="109" t="s">
        <v>1523</v>
      </c>
      <c r="E71" s="190"/>
      <c r="F71" s="180"/>
      <c r="G71" s="180"/>
    </row>
    <row r="72" spans="2:7" ht="25.5">
      <c r="B72" s="109" t="s">
        <v>1524</v>
      </c>
      <c r="C72" s="192">
        <v>1</v>
      </c>
      <c r="D72" s="109" t="s">
        <v>1525</v>
      </c>
      <c r="E72" s="190"/>
      <c r="F72" s="180"/>
      <c r="G72" s="180"/>
    </row>
    <row r="73" spans="2:7" ht="25.5">
      <c r="B73" s="109" t="s">
        <v>1524</v>
      </c>
      <c r="C73" s="192">
        <v>2</v>
      </c>
      <c r="D73" s="109" t="s">
        <v>1526</v>
      </c>
      <c r="E73" s="190"/>
      <c r="F73" s="180"/>
      <c r="G73" s="180"/>
    </row>
    <row r="74" spans="2:7" ht="25.5">
      <c r="B74" s="109" t="s">
        <v>1524</v>
      </c>
      <c r="C74" s="192">
        <v>3</v>
      </c>
      <c r="D74" s="109" t="s">
        <v>1527</v>
      </c>
      <c r="E74" s="190"/>
      <c r="F74" s="180"/>
      <c r="G74" s="180"/>
    </row>
    <row r="75" spans="2:7" ht="51">
      <c r="B75" s="109" t="s">
        <v>1524</v>
      </c>
      <c r="C75" s="192">
        <v>4</v>
      </c>
      <c r="D75" s="109" t="s">
        <v>1528</v>
      </c>
      <c r="E75" s="190"/>
      <c r="F75" s="180"/>
      <c r="G75" s="180"/>
    </row>
    <row r="76" spans="2:7" ht="25.5">
      <c r="B76" s="109" t="s">
        <v>1524</v>
      </c>
      <c r="C76" s="192">
        <v>5</v>
      </c>
      <c r="D76" s="109" t="s">
        <v>1529</v>
      </c>
      <c r="E76" s="190"/>
      <c r="F76" s="180"/>
      <c r="G76" s="180"/>
    </row>
    <row r="77" spans="2:7" ht="25.5">
      <c r="B77" s="109" t="s">
        <v>1524</v>
      </c>
      <c r="C77" s="192">
        <v>6</v>
      </c>
      <c r="D77" s="109" t="s">
        <v>1530</v>
      </c>
      <c r="E77" s="190"/>
      <c r="F77" s="180"/>
      <c r="G77" s="180"/>
    </row>
    <row r="78" spans="2:7" ht="51">
      <c r="B78" s="109" t="s">
        <v>1524</v>
      </c>
      <c r="C78" s="192">
        <v>7</v>
      </c>
      <c r="D78" s="109" t="s">
        <v>1531</v>
      </c>
      <c r="E78" s="190"/>
      <c r="F78" s="180"/>
      <c r="G78" s="180"/>
    </row>
    <row r="79" spans="2:7" ht="25.5">
      <c r="B79" s="109" t="s">
        <v>1532</v>
      </c>
      <c r="C79" s="192">
        <v>1</v>
      </c>
      <c r="D79" s="109" t="s">
        <v>1533</v>
      </c>
      <c r="E79" s="190"/>
      <c r="F79" s="180"/>
      <c r="G79" s="180"/>
    </row>
    <row r="80" spans="2:7" ht="114" customHeight="1">
      <c r="B80" s="109" t="s">
        <v>1532</v>
      </c>
      <c r="C80" s="192">
        <v>2</v>
      </c>
      <c r="D80" s="109" t="s">
        <v>1534</v>
      </c>
      <c r="E80" s="190"/>
      <c r="F80" s="180"/>
      <c r="G80" s="180"/>
    </row>
    <row r="81" spans="2:7">
      <c r="B81" s="109" t="s">
        <v>1535</v>
      </c>
      <c r="C81" s="192">
        <v>1</v>
      </c>
      <c r="D81" s="109" t="s">
        <v>1536</v>
      </c>
      <c r="E81" s="190"/>
      <c r="F81" s="180"/>
      <c r="G81" s="180"/>
    </row>
    <row r="82" spans="2:7" ht="25.5">
      <c r="B82" s="109" t="s">
        <v>1535</v>
      </c>
      <c r="C82" s="192">
        <v>2</v>
      </c>
      <c r="D82" s="109" t="s">
        <v>1537</v>
      </c>
      <c r="E82" s="190"/>
      <c r="F82" s="180"/>
      <c r="G82" s="180"/>
    </row>
    <row r="83" spans="2:7" ht="178.5" customHeight="1">
      <c r="B83" s="109" t="s">
        <v>1538</v>
      </c>
      <c r="C83" s="192">
        <v>1</v>
      </c>
      <c r="D83" s="109" t="s">
        <v>1539</v>
      </c>
      <c r="E83" s="190"/>
      <c r="F83" s="180"/>
      <c r="G83" s="180"/>
    </row>
    <row r="84" spans="2:7" ht="25.5">
      <c r="B84" s="109" t="s">
        <v>1538</v>
      </c>
      <c r="C84" s="192">
        <v>2</v>
      </c>
      <c r="D84" s="109" t="s">
        <v>1540</v>
      </c>
      <c r="E84" s="190"/>
      <c r="F84" s="180"/>
      <c r="G84" s="180"/>
    </row>
    <row r="85" spans="2:7" ht="51">
      <c r="B85" s="109" t="s">
        <v>1538</v>
      </c>
      <c r="C85" s="192">
        <v>3</v>
      </c>
      <c r="D85" s="109" t="s">
        <v>1541</v>
      </c>
      <c r="E85" s="190"/>
      <c r="F85" s="180"/>
      <c r="G85" s="180"/>
    </row>
    <row r="86" spans="2:7">
      <c r="B86" s="109" t="s">
        <v>1538</v>
      </c>
      <c r="C86" s="192">
        <v>4</v>
      </c>
      <c r="D86" s="109" t="s">
        <v>1542</v>
      </c>
      <c r="E86" s="190"/>
      <c r="F86" s="180"/>
      <c r="G86" s="180"/>
    </row>
    <row r="87" spans="2:7" ht="184.5" customHeight="1">
      <c r="B87" s="109" t="s">
        <v>1543</v>
      </c>
      <c r="C87" s="192">
        <v>1</v>
      </c>
      <c r="D87" s="109" t="s">
        <v>1544</v>
      </c>
      <c r="E87" s="190"/>
      <c r="F87" s="180"/>
      <c r="G87" s="180"/>
    </row>
    <row r="88" spans="2:7" ht="63.75">
      <c r="B88" s="109" t="s">
        <v>1543</v>
      </c>
      <c r="C88" s="192">
        <v>2</v>
      </c>
      <c r="D88" s="109" t="s">
        <v>1545</v>
      </c>
      <c r="E88" s="190"/>
      <c r="F88" s="180"/>
      <c r="G88" s="180"/>
    </row>
    <row r="89" spans="2:7" ht="113.25" customHeight="1">
      <c r="B89" s="109" t="s">
        <v>1543</v>
      </c>
      <c r="C89" s="192">
        <v>3</v>
      </c>
      <c r="D89" s="109" t="s">
        <v>1546</v>
      </c>
      <c r="E89" s="190"/>
      <c r="F89" s="180"/>
      <c r="G89" s="180"/>
    </row>
    <row r="90" spans="2:7" ht="38.25">
      <c r="B90" s="109" t="s">
        <v>1543</v>
      </c>
      <c r="C90" s="192">
        <v>4</v>
      </c>
      <c r="D90" s="109" t="s">
        <v>1547</v>
      </c>
      <c r="E90" s="190"/>
      <c r="F90" s="180"/>
      <c r="G90" s="180"/>
    </row>
    <row r="91" spans="2:7" ht="144" customHeight="1">
      <c r="B91" s="109" t="s">
        <v>1543</v>
      </c>
      <c r="C91" s="192">
        <v>5</v>
      </c>
      <c r="D91" s="109" t="s">
        <v>1548</v>
      </c>
      <c r="E91" s="190"/>
      <c r="F91" s="180"/>
      <c r="G91" s="180"/>
    </row>
    <row r="92" spans="2:7" ht="38.25">
      <c r="B92" s="109" t="s">
        <v>1543</v>
      </c>
      <c r="C92" s="192">
        <v>6</v>
      </c>
      <c r="D92" s="109" t="s">
        <v>1549</v>
      </c>
      <c r="E92" s="190"/>
      <c r="F92" s="180"/>
      <c r="G92" s="180"/>
    </row>
    <row r="93" spans="2:7" ht="25.5">
      <c r="B93" s="109" t="s">
        <v>1550</v>
      </c>
      <c r="C93" s="192">
        <v>1</v>
      </c>
      <c r="D93" s="109" t="s">
        <v>1551</v>
      </c>
      <c r="E93" s="190"/>
      <c r="F93" s="180"/>
      <c r="G93" s="180"/>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DD38-8CF5-174D-BD6A-DC639F9067F8}">
  <sheetPr codeName="Sheet15">
    <tabColor rgb="FFFF9900"/>
  </sheetPr>
  <dimension ref="B2:D16"/>
  <sheetViews>
    <sheetView showGridLines="0" zoomScale="85" zoomScaleNormal="85" workbookViewId="0">
      <selection activeCell="D6" sqref="D6"/>
    </sheetView>
  </sheetViews>
  <sheetFormatPr defaultColWidth="11" defaultRowHeight="15.75"/>
  <cols>
    <col min="2" max="2" width="40.375" style="9" customWidth="1"/>
    <col min="3" max="3" width="12.5" bestFit="1" customWidth="1"/>
    <col min="4" max="4" width="152.375" style="111" customWidth="1"/>
  </cols>
  <sheetData>
    <row r="2" spans="2:4" ht="33.75">
      <c r="B2" s="110" t="s">
        <v>1552</v>
      </c>
    </row>
    <row r="3" spans="2:4" ht="33.75">
      <c r="B3" s="110"/>
    </row>
    <row r="4" spans="2:4" ht="21">
      <c r="B4" s="40" t="s">
        <v>1553</v>
      </c>
      <c r="C4" s="41" t="s">
        <v>901</v>
      </c>
      <c r="D4" s="112" t="s">
        <v>1422</v>
      </c>
    </row>
    <row r="5" spans="2:4" ht="141.75">
      <c r="B5" s="24" t="s">
        <v>1554</v>
      </c>
      <c r="C5" s="26">
        <v>1</v>
      </c>
      <c r="D5" s="7" t="s">
        <v>1555</v>
      </c>
    </row>
    <row r="6" spans="2:4" ht="173.25">
      <c r="B6" s="24" t="s">
        <v>1556</v>
      </c>
      <c r="C6" s="26">
        <v>1</v>
      </c>
      <c r="D6" s="11" t="s">
        <v>1557</v>
      </c>
    </row>
    <row r="7" spans="2:4" ht="240.75" customHeight="1">
      <c r="B7" s="24" t="s">
        <v>1558</v>
      </c>
      <c r="C7" s="26">
        <v>1</v>
      </c>
      <c r="D7" s="7" t="s">
        <v>1559</v>
      </c>
    </row>
    <row r="8" spans="2:4" ht="191.25" customHeight="1">
      <c r="B8" s="24" t="s">
        <v>1560</v>
      </c>
      <c r="C8" s="26">
        <v>1</v>
      </c>
      <c r="D8" s="7" t="s">
        <v>1561</v>
      </c>
    </row>
    <row r="9" spans="2:4" ht="126">
      <c r="B9" s="24" t="s">
        <v>1562</v>
      </c>
      <c r="C9" s="26">
        <v>1</v>
      </c>
      <c r="D9" s="185" t="s">
        <v>1563</v>
      </c>
    </row>
    <row r="10" spans="2:4" ht="47.25">
      <c r="B10" s="24" t="s">
        <v>1562</v>
      </c>
      <c r="C10" s="26">
        <v>2</v>
      </c>
      <c r="D10" s="7" t="s">
        <v>1564</v>
      </c>
    </row>
    <row r="11" spans="2:4" ht="64.5" customHeight="1">
      <c r="B11" s="24" t="s">
        <v>1562</v>
      </c>
      <c r="C11" s="26">
        <v>3</v>
      </c>
      <c r="D11" s="7" t="s">
        <v>1565</v>
      </c>
    </row>
    <row r="12" spans="2:4" ht="64.5" customHeight="1">
      <c r="B12" s="24" t="s">
        <v>1562</v>
      </c>
      <c r="C12" s="26">
        <v>4</v>
      </c>
      <c r="D12" s="7" t="s">
        <v>1566</v>
      </c>
    </row>
    <row r="13" spans="2:4" ht="64.5" customHeight="1">
      <c r="B13" s="24" t="s">
        <v>1562</v>
      </c>
      <c r="C13" s="26">
        <v>5</v>
      </c>
      <c r="D13" s="7" t="s">
        <v>1567</v>
      </c>
    </row>
    <row r="14" spans="2:4" ht="64.5" customHeight="1">
      <c r="B14" s="24" t="s">
        <v>1562</v>
      </c>
      <c r="C14" s="26">
        <v>6</v>
      </c>
      <c r="D14" s="7" t="s">
        <v>1568</v>
      </c>
    </row>
    <row r="15" spans="2:4" ht="204.75">
      <c r="B15" s="24" t="s">
        <v>1569</v>
      </c>
      <c r="C15" s="26">
        <v>1</v>
      </c>
      <c r="D15" s="7" t="s">
        <v>1570</v>
      </c>
    </row>
    <row r="16" spans="2:4">
      <c r="B16" s="24" t="s">
        <v>1571</v>
      </c>
      <c r="C16" s="26">
        <v>1</v>
      </c>
      <c r="D16" s="11" t="s">
        <v>1349</v>
      </c>
    </row>
  </sheetData>
  <pageMargins left="0.7" right="0.7" top="0.75" bottom="0.75" header="0.3" footer="0.3"/>
  <headerFooter>
    <oddFooter>&amp;L_x000D_&amp;1#&amp;"Arial"&amp;10&amp;K000000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47D90-B06D-4398-B1EB-6D65D1458E65}">
  <sheetPr codeName="Sheet2">
    <tabColor theme="0" tint="-0.499984740745262"/>
  </sheetPr>
  <dimension ref="A1:P60"/>
  <sheetViews>
    <sheetView showGridLines="0" topLeftCell="B1" zoomScaleNormal="100" workbookViewId="0">
      <selection activeCell="B8" sqref="B8:D8"/>
    </sheetView>
  </sheetViews>
  <sheetFormatPr defaultColWidth="0" defaultRowHeight="15.75" zeroHeight="1"/>
  <cols>
    <col min="1" max="1" width="2.375" style="45" hidden="1" customWidth="1"/>
    <col min="2" max="2" width="28.375" style="45" customWidth="1"/>
    <col min="3" max="3" width="45.125" style="45" customWidth="1"/>
    <col min="4" max="4" width="43.5" style="45" customWidth="1"/>
    <col min="5" max="5" width="3" style="45" hidden="1" customWidth="1"/>
    <col min="6" max="16" width="11" style="45" hidden="1" customWidth="1"/>
    <col min="17" max="16384" width="10.875" style="45" hidden="1"/>
  </cols>
  <sheetData>
    <row r="1" spans="2:4" ht="75" customHeight="1">
      <c r="B1" s="196" t="s">
        <v>189</v>
      </c>
      <c r="C1" s="197"/>
      <c r="D1" s="197"/>
    </row>
    <row r="2" spans="2:4">
      <c r="B2" s="47" t="s">
        <v>190</v>
      </c>
      <c r="C2" s="47" t="s">
        <v>191</v>
      </c>
      <c r="D2" s="47" t="s">
        <v>192</v>
      </c>
    </row>
    <row r="3" spans="2:4">
      <c r="B3" s="31" t="s">
        <v>193</v>
      </c>
      <c r="C3" s="194" t="s">
        <v>194</v>
      </c>
      <c r="D3" s="46">
        <v>45247</v>
      </c>
    </row>
    <row r="4" spans="2:4">
      <c r="B4" s="31" t="s">
        <v>195</v>
      </c>
      <c r="C4" s="194" t="s">
        <v>196</v>
      </c>
      <c r="D4" s="46">
        <v>45534</v>
      </c>
    </row>
    <row r="5" spans="2:4" ht="31.5">
      <c r="B5" s="31" t="s">
        <v>197</v>
      </c>
      <c r="C5" s="195" t="s">
        <v>198</v>
      </c>
      <c r="D5" s="46">
        <v>45596</v>
      </c>
    </row>
    <row r="6" spans="2:4" ht="63" customHeight="1">
      <c r="B6" s="31" t="s">
        <v>199</v>
      </c>
      <c r="C6" s="195" t="s">
        <v>200</v>
      </c>
      <c r="D6" s="46">
        <v>45791</v>
      </c>
    </row>
    <row r="7" spans="2:4" ht="83.25" customHeight="1">
      <c r="B7" s="162" t="s">
        <v>201</v>
      </c>
      <c r="C7" s="195" t="s">
        <v>1590</v>
      </c>
      <c r="D7" s="163">
        <v>45986</v>
      </c>
    </row>
    <row r="8" spans="2:4" ht="320.25" customHeight="1">
      <c r="B8" s="200" t="s">
        <v>1575</v>
      </c>
      <c r="C8" s="201"/>
      <c r="D8" s="202"/>
    </row>
    <row r="9" spans="2:4">
      <c r="B9" s="31"/>
      <c r="C9" s="145"/>
      <c r="D9" s="31"/>
    </row>
    <row r="10" spans="2:4" ht="33" customHeight="1">
      <c r="B10" s="199" t="s">
        <v>202</v>
      </c>
      <c r="C10" s="199"/>
      <c r="D10" s="199"/>
    </row>
    <row r="11" spans="2:4" ht="256.5" customHeight="1">
      <c r="B11" s="198" t="s">
        <v>203</v>
      </c>
      <c r="C11" s="198"/>
      <c r="D11" s="198"/>
    </row>
    <row r="12" spans="2:4" ht="33" customHeight="1">
      <c r="B12" s="199" t="s">
        <v>204</v>
      </c>
      <c r="C12" s="199"/>
      <c r="D12" s="199"/>
    </row>
    <row r="13" spans="2:4" ht="98.1" customHeight="1">
      <c r="B13" s="198" t="s">
        <v>205</v>
      </c>
      <c r="C13" s="198"/>
      <c r="D13" s="198"/>
    </row>
    <row r="14" spans="2:4" ht="33" customHeight="1">
      <c r="B14" s="199" t="s">
        <v>206</v>
      </c>
      <c r="C14" s="199"/>
      <c r="D14" s="199"/>
    </row>
    <row r="15" spans="2:4" ht="84.95" customHeight="1">
      <c r="B15" s="198" t="s">
        <v>1593</v>
      </c>
      <c r="C15" s="198"/>
      <c r="D15" s="198"/>
    </row>
    <row r="49"/>
    <row r="50"/>
    <row r="60" ht="17.25" hidden="1" customHeight="1"/>
  </sheetData>
  <mergeCells count="8">
    <mergeCell ref="B1:D1"/>
    <mergeCell ref="B11:D11"/>
    <mergeCell ref="B15:D15"/>
    <mergeCell ref="B14:D14"/>
    <mergeCell ref="B12:D12"/>
    <mergeCell ref="B13:D13"/>
    <mergeCell ref="B10:D10"/>
    <mergeCell ref="B8:D8"/>
  </mergeCells>
  <pageMargins left="0.7" right="0.7" top="0.75" bottom="0.75" header="0.3" footer="0.3"/>
  <headerFooter>
    <oddFooter>&amp;L_x000D_&amp;1#&amp;"Arial"&amp;10&amp;K000000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3090F-50E5-4EA6-8543-A8AA6180C7FC}">
  <sheetPr>
    <tabColor theme="0" tint="-0.499984740745262"/>
  </sheetPr>
  <dimension ref="A1:E28"/>
  <sheetViews>
    <sheetView zoomScale="85" zoomScaleNormal="85" workbookViewId="0">
      <pane xSplit="1" ySplit="1" topLeftCell="B2" activePane="bottomRight" state="frozen"/>
      <selection pane="topRight"/>
      <selection pane="bottomLeft"/>
      <selection pane="bottomRight" activeCell="D6" sqref="D6"/>
    </sheetView>
  </sheetViews>
  <sheetFormatPr defaultRowHeight="15.75"/>
  <cols>
    <col min="1" max="1" width="13.75" customWidth="1"/>
    <col min="2" max="2" width="22" style="9" customWidth="1"/>
    <col min="3" max="3" width="51.875" customWidth="1"/>
    <col min="4" max="4" width="72.125" customWidth="1"/>
    <col min="5" max="5" width="21.5" style="9" customWidth="1"/>
    <col min="6" max="6" width="79.125" customWidth="1"/>
  </cols>
  <sheetData>
    <row r="1" spans="1:5" ht="37.5">
      <c r="A1" s="156" t="s">
        <v>1</v>
      </c>
      <c r="B1" s="156" t="s">
        <v>276</v>
      </c>
      <c r="C1" s="156" t="s">
        <v>791</v>
      </c>
      <c r="D1" s="156" t="s">
        <v>792</v>
      </c>
      <c r="E1" s="177" t="s">
        <v>602</v>
      </c>
    </row>
    <row r="2" spans="1:5" ht="330.75">
      <c r="A2" s="124">
        <v>1.1000000000000001</v>
      </c>
      <c r="B2" s="122" t="s">
        <v>282</v>
      </c>
      <c r="C2" s="175" t="s">
        <v>793</v>
      </c>
      <c r="D2" s="175" t="s">
        <v>794</v>
      </c>
      <c r="E2" s="141" t="s">
        <v>795</v>
      </c>
    </row>
    <row r="3" spans="1:5" ht="409.5">
      <c r="A3" s="124">
        <v>2.1</v>
      </c>
      <c r="B3" s="138" t="s">
        <v>300</v>
      </c>
      <c r="C3" s="141" t="s">
        <v>796</v>
      </c>
      <c r="D3" s="141" t="s">
        <v>796</v>
      </c>
      <c r="E3" s="205" t="s">
        <v>625</v>
      </c>
    </row>
    <row r="4" spans="1:5" ht="409.5">
      <c r="A4" s="124">
        <v>2.4</v>
      </c>
      <c r="B4" s="138" t="s">
        <v>299</v>
      </c>
      <c r="C4" s="141" t="s">
        <v>797</v>
      </c>
      <c r="D4" s="141" t="s">
        <v>798</v>
      </c>
      <c r="E4" s="211"/>
    </row>
    <row r="5" spans="1:5" ht="393.75">
      <c r="A5" s="124">
        <v>9.5</v>
      </c>
      <c r="B5" s="138" t="s">
        <v>391</v>
      </c>
      <c r="C5" s="135" t="s">
        <v>799</v>
      </c>
      <c r="D5" s="135" t="s">
        <v>682</v>
      </c>
      <c r="E5" s="141" t="s">
        <v>674</v>
      </c>
    </row>
    <row r="6" spans="1:5" ht="393.75">
      <c r="A6" s="124">
        <v>10.1</v>
      </c>
      <c r="B6" s="138" t="s">
        <v>412</v>
      </c>
      <c r="C6" s="174" t="s">
        <v>800</v>
      </c>
      <c r="D6" s="133" t="s">
        <v>801</v>
      </c>
      <c r="E6" s="205" t="s">
        <v>802</v>
      </c>
    </row>
    <row r="7" spans="1:5" ht="362.25">
      <c r="A7" s="124">
        <v>10.199999999999999</v>
      </c>
      <c r="B7" s="140" t="s">
        <v>692</v>
      </c>
      <c r="C7" s="141" t="s">
        <v>803</v>
      </c>
      <c r="D7" s="141" t="s">
        <v>693</v>
      </c>
      <c r="E7" s="206"/>
    </row>
    <row r="8" spans="1:5" ht="283.5">
      <c r="A8" s="124">
        <v>16.100000000000001</v>
      </c>
      <c r="B8" s="138" t="s">
        <v>472</v>
      </c>
      <c r="C8" s="133" t="s">
        <v>804</v>
      </c>
      <c r="D8" s="133" t="s">
        <v>709</v>
      </c>
      <c r="E8" s="207" t="s">
        <v>805</v>
      </c>
    </row>
    <row r="9" spans="1:5" ht="393.75">
      <c r="A9" s="124">
        <v>16.2</v>
      </c>
      <c r="B9" s="138" t="s">
        <v>474</v>
      </c>
      <c r="C9" s="135" t="s">
        <v>806</v>
      </c>
      <c r="D9" s="141" t="s">
        <v>711</v>
      </c>
      <c r="E9" s="208"/>
    </row>
    <row r="10" spans="1:5" ht="252">
      <c r="A10" s="124">
        <v>16.3</v>
      </c>
      <c r="B10" s="138" t="s">
        <v>477</v>
      </c>
      <c r="C10" s="143" t="s">
        <v>807</v>
      </c>
      <c r="D10" s="143" t="s">
        <v>714</v>
      </c>
      <c r="E10" s="206"/>
    </row>
    <row r="11" spans="1:5" ht="409.5">
      <c r="A11" s="124">
        <v>18.100000000000001</v>
      </c>
      <c r="B11" s="138" t="s">
        <v>497</v>
      </c>
      <c r="C11" s="165" t="s">
        <v>808</v>
      </c>
      <c r="D11" s="165" t="s">
        <v>731</v>
      </c>
      <c r="E11" s="203" t="s">
        <v>732</v>
      </c>
    </row>
    <row r="12" spans="1:5" ht="283.5">
      <c r="A12" s="157">
        <v>18.2</v>
      </c>
      <c r="B12" s="138" t="s">
        <v>499</v>
      </c>
      <c r="C12" s="141" t="s">
        <v>809</v>
      </c>
      <c r="D12" s="141" t="s">
        <v>735</v>
      </c>
      <c r="E12" s="204"/>
    </row>
    <row r="13" spans="1:5" ht="220.5">
      <c r="A13" s="157">
        <v>18.3</v>
      </c>
      <c r="B13" s="138" t="s">
        <v>501</v>
      </c>
      <c r="C13" s="165" t="s">
        <v>810</v>
      </c>
      <c r="D13" s="165" t="s">
        <v>738</v>
      </c>
      <c r="E13" s="204"/>
    </row>
    <row r="14" spans="1:5" ht="141.75">
      <c r="A14" s="124">
        <v>19.100000000000001</v>
      </c>
      <c r="B14" s="122" t="s">
        <v>504</v>
      </c>
      <c r="C14" s="133" t="s">
        <v>811</v>
      </c>
      <c r="D14" s="133" t="s">
        <v>739</v>
      </c>
      <c r="E14" s="170" t="s">
        <v>740</v>
      </c>
    </row>
    <row r="15" spans="1:5" ht="252">
      <c r="A15" s="124">
        <v>22.2</v>
      </c>
      <c r="B15" s="138" t="s">
        <v>536</v>
      </c>
      <c r="C15" s="175" t="s">
        <v>812</v>
      </c>
      <c r="D15" s="175" t="s">
        <v>756</v>
      </c>
      <c r="E15" s="171" t="s">
        <v>754</v>
      </c>
    </row>
    <row r="16" spans="1:5" ht="220.5">
      <c r="A16" s="124">
        <v>23.4</v>
      </c>
      <c r="B16" s="138" t="s">
        <v>552</v>
      </c>
      <c r="C16" s="133" t="s">
        <v>553</v>
      </c>
      <c r="D16" s="133" t="s">
        <v>763</v>
      </c>
      <c r="E16" s="172" t="s">
        <v>759</v>
      </c>
    </row>
    <row r="17" spans="1:5" ht="173.25">
      <c r="A17" s="124">
        <v>24.1</v>
      </c>
      <c r="B17" s="138" t="s">
        <v>560</v>
      </c>
      <c r="C17" s="174" t="s">
        <v>813</v>
      </c>
      <c r="D17" s="133" t="s">
        <v>769</v>
      </c>
      <c r="E17" s="176" t="s">
        <v>814</v>
      </c>
    </row>
    <row r="18" spans="1:5" ht="94.5">
      <c r="A18" s="124">
        <v>25.1</v>
      </c>
      <c r="B18" s="138" t="s">
        <v>568</v>
      </c>
      <c r="C18" s="141" t="s">
        <v>569</v>
      </c>
      <c r="D18" s="141" t="s">
        <v>772</v>
      </c>
      <c r="E18" s="176" t="s">
        <v>815</v>
      </c>
    </row>
    <row r="19" spans="1:5" ht="299.25">
      <c r="A19" s="124">
        <v>28.2</v>
      </c>
      <c r="B19" s="138" t="s">
        <v>596</v>
      </c>
      <c r="C19" s="174" t="s">
        <v>816</v>
      </c>
      <c r="D19" s="133" t="s">
        <v>785</v>
      </c>
      <c r="E19" s="209" t="s">
        <v>784</v>
      </c>
    </row>
    <row r="20" spans="1:5" ht="220.5">
      <c r="A20" s="124">
        <v>28.3</v>
      </c>
      <c r="B20" s="138" t="s">
        <v>600</v>
      </c>
      <c r="C20" s="141" t="s">
        <v>601</v>
      </c>
      <c r="D20" s="141" t="s">
        <v>789</v>
      </c>
      <c r="E20" s="210"/>
    </row>
    <row r="21" spans="1:5">
      <c r="E21" s="14"/>
    </row>
    <row r="22" spans="1:5">
      <c r="E22" s="14"/>
    </row>
    <row r="23" spans="1:5">
      <c r="E23" s="14"/>
    </row>
    <row r="24" spans="1:5">
      <c r="E24" s="14"/>
    </row>
    <row r="25" spans="1:5">
      <c r="E25" s="14"/>
    </row>
    <row r="26" spans="1:5">
      <c r="E26" s="14"/>
    </row>
    <row r="27" spans="1:5">
      <c r="E27" s="14"/>
    </row>
    <row r="28" spans="1:5">
      <c r="E28" s="14"/>
    </row>
  </sheetData>
  <autoFilter ref="A1:E20" xr:uid="{FC1592EB-B0F4-49CD-9C00-47DB256A0BB9}"/>
  <mergeCells count="5">
    <mergeCell ref="E11:E13"/>
    <mergeCell ref="E6:E7"/>
    <mergeCell ref="E8:E10"/>
    <mergeCell ref="E19:E20"/>
    <mergeCell ref="E3:E4"/>
  </mergeCells>
  <pageMargins left="0.7" right="0.7" top="0.75" bottom="0.75" header="0.3" footer="0.3"/>
  <headerFooter>
    <oddFooter>&amp;L_x000D_&amp;1#&amp;"Arial"&amp;10&amp;K000000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F054D-027C-4DFE-9CBB-D26D9D1C8253}">
  <sheetPr codeName="Sheet3">
    <tabColor rgb="FF1C80EC"/>
  </sheetPr>
  <dimension ref="A1:AA53"/>
  <sheetViews>
    <sheetView showGridLines="0" showRowColHeaders="0" zoomScale="55" zoomScaleNormal="55" workbookViewId="0">
      <selection activeCell="D53" sqref="D53"/>
    </sheetView>
  </sheetViews>
  <sheetFormatPr defaultColWidth="0" defaultRowHeight="15.75" zeroHeight="1"/>
  <cols>
    <col min="1" max="22" width="9" customWidth="1"/>
    <col min="23" max="27" width="10.875" customWidth="1"/>
    <col min="28" max="16384" width="10.87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row r="47"/>
    <row r="48"/>
    <row r="49" ht="18" customHeight="1"/>
    <row r="50"/>
    <row r="51" ht="17.25" customHeight="1"/>
    <row r="52"/>
    <row r="53"/>
  </sheetData>
  <pageMargins left="0.7" right="0.7" top="0.75" bottom="0.75" header="0.3" footer="0.3"/>
  <headerFooter>
    <oddFooter>&amp;L_x000D_&amp;1#&amp;"Arial"&amp;10&amp;K000000 Public</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0405-0D2B-4823-90BB-5AB6C329DA18}">
  <sheetPr codeName="Sheet5">
    <tabColor rgb="FF1C80EC"/>
    <pageSetUpPr fitToPage="1"/>
  </sheetPr>
  <dimension ref="A1:AB109"/>
  <sheetViews>
    <sheetView tabSelected="1" zoomScale="85" zoomScaleNormal="85" workbookViewId="0">
      <pane ySplit="1" topLeftCell="A2" activePane="bottomLeft" state="frozen"/>
      <selection pane="bottomLeft" activeCell="G2" sqref="G2"/>
    </sheetView>
  </sheetViews>
  <sheetFormatPr defaultColWidth="0" defaultRowHeight="15.75"/>
  <cols>
    <col min="1" max="1" width="22.375" customWidth="1"/>
    <col min="2" max="2" width="18" customWidth="1"/>
    <col min="3" max="3" width="13.5" style="13" customWidth="1"/>
    <col min="4" max="4" width="16.875" style="14" customWidth="1"/>
    <col min="5" max="5" width="12.5" style="10" customWidth="1"/>
    <col min="6" max="6" width="22" style="9" customWidth="1"/>
    <col min="7" max="7" width="95" style="9" customWidth="1"/>
    <col min="8" max="8" width="21.5" style="9" customWidth="1"/>
    <col min="9" max="9" width="17.625" style="9" customWidth="1"/>
    <col min="10" max="10" width="50.625" style="9" customWidth="1"/>
    <col min="11" max="11" width="50.875" style="9" customWidth="1"/>
    <col min="12" max="15" width="23.875" style="10" customWidth="1"/>
    <col min="16" max="16" width="22.875" style="10" customWidth="1"/>
    <col min="17" max="18" width="23.875" style="10" hidden="1" customWidth="1"/>
    <col min="19" max="19" width="107.5" style="35" customWidth="1"/>
    <col min="20" max="21" width="23.375" style="10" hidden="1" customWidth="1"/>
    <col min="22" max="24" width="23.375" hidden="1" customWidth="1"/>
    <col min="25" max="28" width="20.5" hidden="1" customWidth="1"/>
    <col min="29" max="16384" width="10.875" hidden="1"/>
  </cols>
  <sheetData>
    <row r="1" spans="1:24" ht="111">
      <c r="A1" s="156" t="s">
        <v>273</v>
      </c>
      <c r="B1" s="156" t="s">
        <v>209</v>
      </c>
      <c r="C1" s="156" t="s">
        <v>274</v>
      </c>
      <c r="D1" s="156" t="s">
        <v>275</v>
      </c>
      <c r="E1" s="156" t="s">
        <v>1</v>
      </c>
      <c r="F1" s="156" t="s">
        <v>276</v>
      </c>
      <c r="G1" s="156" t="s">
        <v>277</v>
      </c>
      <c r="H1" s="156" t="s">
        <v>602</v>
      </c>
      <c r="I1" s="156" t="s">
        <v>603</v>
      </c>
      <c r="J1" s="156" t="s">
        <v>1594</v>
      </c>
      <c r="K1" s="156" t="s">
        <v>1595</v>
      </c>
      <c r="L1" s="114" t="s">
        <v>604</v>
      </c>
      <c r="M1" s="115" t="s">
        <v>605</v>
      </c>
      <c r="N1" s="116" t="s">
        <v>606</v>
      </c>
      <c r="O1" s="117" t="s">
        <v>607</v>
      </c>
      <c r="P1" s="118" t="s">
        <v>608</v>
      </c>
      <c r="Q1" s="119" t="s">
        <v>609</v>
      </c>
      <c r="R1" s="119" t="s">
        <v>610</v>
      </c>
      <c r="S1" s="113" t="s">
        <v>611</v>
      </c>
      <c r="T1" s="120" t="s">
        <v>612</v>
      </c>
      <c r="U1" s="120" t="s">
        <v>211</v>
      </c>
      <c r="V1" s="120" t="s">
        <v>212</v>
      </c>
      <c r="W1" s="120" t="s">
        <v>213</v>
      </c>
      <c r="X1" s="120" t="s">
        <v>214</v>
      </c>
    </row>
    <row r="2" spans="1:24" ht="409.5">
      <c r="A2" s="148" t="s">
        <v>219</v>
      </c>
      <c r="B2" s="148" t="s">
        <v>220</v>
      </c>
      <c r="C2" s="124">
        <v>1</v>
      </c>
      <c r="D2" s="122" t="s">
        <v>281</v>
      </c>
      <c r="E2" s="124">
        <v>1.1000000000000001</v>
      </c>
      <c r="F2" s="122" t="s">
        <v>282</v>
      </c>
      <c r="G2" s="133" t="s">
        <v>1578</v>
      </c>
      <c r="H2" s="213" t="s">
        <v>613</v>
      </c>
      <c r="I2" s="161" t="s">
        <v>614</v>
      </c>
      <c r="J2" s="161" t="s">
        <v>615</v>
      </c>
      <c r="K2" s="161" t="s">
        <v>616</v>
      </c>
      <c r="L2" s="124" t="s">
        <v>256</v>
      </c>
      <c r="M2" s="124" t="s">
        <v>248</v>
      </c>
      <c r="N2" s="124" t="s">
        <v>256</v>
      </c>
      <c r="O2" s="124" t="s">
        <v>256</v>
      </c>
      <c r="P2" s="124" t="s">
        <v>264</v>
      </c>
      <c r="Q2" s="124"/>
      <c r="R2" s="124"/>
      <c r="S2" s="125"/>
      <c r="T2" s="124">
        <f>VLOOKUP(TEXT(L2,0),'DNB Maturity Model'!$D$3:$E$8,2,0)</f>
        <v>3</v>
      </c>
      <c r="U2" s="124">
        <f>VLOOKUP(TEXT(M2,0),'DNB Maturity Model'!$D$3:$E$8,2,0)</f>
        <v>1</v>
      </c>
      <c r="V2" s="124">
        <f>VLOOKUP(TEXT(N2,0),'DNB Maturity Model'!$D$3:$E$8,2,0)</f>
        <v>3</v>
      </c>
      <c r="W2" s="124">
        <f>VLOOKUP(TEXT(O2,0),'DNB Maturity Model'!$D$3:$E$8,2,0)</f>
        <v>3</v>
      </c>
      <c r="X2" s="124">
        <f>VLOOKUP(TEXT(P2,0),'DNB Maturity Model'!$D$3:$E$8,2,0)</f>
        <v>5</v>
      </c>
    </row>
    <row r="3" spans="1:24" ht="47.25" customHeight="1">
      <c r="A3" s="148" t="s">
        <v>219</v>
      </c>
      <c r="B3" s="148" t="s">
        <v>220</v>
      </c>
      <c r="C3" s="124">
        <v>1</v>
      </c>
      <c r="D3" s="122" t="s">
        <v>281</v>
      </c>
      <c r="E3" s="124">
        <v>1.2</v>
      </c>
      <c r="F3" s="122" t="s">
        <v>617</v>
      </c>
      <c r="G3" s="133" t="s">
        <v>288</v>
      </c>
      <c r="H3" s="213"/>
      <c r="I3" s="161" t="s">
        <v>614</v>
      </c>
      <c r="J3" s="161"/>
      <c r="K3" s="161"/>
      <c r="L3" s="124" t="s">
        <v>256</v>
      </c>
      <c r="M3" s="124" t="s">
        <v>252</v>
      </c>
      <c r="N3" s="124" t="s">
        <v>256</v>
      </c>
      <c r="O3" s="124" t="s">
        <v>256</v>
      </c>
      <c r="P3" s="124" t="s">
        <v>264</v>
      </c>
      <c r="Q3" s="124"/>
      <c r="R3" s="124"/>
      <c r="S3" s="125"/>
      <c r="T3" s="124">
        <v>3</v>
      </c>
      <c r="U3" s="124">
        <f>VLOOKUP(TEXT(M3,0),'DNB Maturity Model'!$D$3:$E$8,2,0)</f>
        <v>2</v>
      </c>
      <c r="V3" s="124">
        <f>VLOOKUP(TEXT(N3,0),'DNB Maturity Model'!$D$3:$E$8,2,0)</f>
        <v>3</v>
      </c>
      <c r="W3" s="124">
        <f>VLOOKUP(TEXT(O3,0),'DNB Maturity Model'!$D$3:$E$8,2,0)</f>
        <v>3</v>
      </c>
      <c r="X3" s="124">
        <f>VLOOKUP(TEXT(P3,0),'DNB Maturity Model'!$D$3:$E$8,2,0)</f>
        <v>5</v>
      </c>
    </row>
    <row r="4" spans="1:24" ht="362.25">
      <c r="A4" s="148" t="s">
        <v>219</v>
      </c>
      <c r="B4" s="148" t="s">
        <v>220</v>
      </c>
      <c r="C4" s="124">
        <v>1</v>
      </c>
      <c r="D4" s="122" t="s">
        <v>281</v>
      </c>
      <c r="E4" s="124">
        <v>1.3</v>
      </c>
      <c r="F4" s="123" t="s">
        <v>618</v>
      </c>
      <c r="G4" s="133" t="s">
        <v>290</v>
      </c>
      <c r="H4" s="213"/>
      <c r="I4" s="161" t="s">
        <v>619</v>
      </c>
      <c r="J4" s="161" t="s">
        <v>620</v>
      </c>
      <c r="K4" s="161" t="s">
        <v>621</v>
      </c>
      <c r="L4" s="124" t="s">
        <v>256</v>
      </c>
      <c r="M4" s="124" t="s">
        <v>248</v>
      </c>
      <c r="N4" s="124" t="s">
        <v>248</v>
      </c>
      <c r="O4" s="124" t="s">
        <v>252</v>
      </c>
      <c r="P4" s="124" t="s">
        <v>264</v>
      </c>
      <c r="Q4" s="124"/>
      <c r="R4" s="124"/>
      <c r="S4" s="125"/>
      <c r="T4" s="124">
        <f>VLOOKUP(TEXT(L4,0),'DNB Maturity Model'!$D$3:$E$8,2,0)</f>
        <v>3</v>
      </c>
      <c r="U4" s="124">
        <f>VLOOKUP(TEXT(M4,0),'DNB Maturity Model'!$D$3:$E$8,2,0)</f>
        <v>1</v>
      </c>
      <c r="V4" s="124">
        <f>VLOOKUP(TEXT(N4,0),'DNB Maturity Model'!$D$3:$E$8,2,0)</f>
        <v>1</v>
      </c>
      <c r="W4" s="124">
        <f>VLOOKUP(TEXT(O4,0),'DNB Maturity Model'!$D$3:$E$8,2,0)</f>
        <v>2</v>
      </c>
      <c r="X4" s="124">
        <f>VLOOKUP(TEXT(P4,0),'DNB Maturity Model'!$D$3:$E$8,2,0)</f>
        <v>5</v>
      </c>
    </row>
    <row r="5" spans="1:24" ht="208.5" customHeight="1">
      <c r="A5" s="148" t="s">
        <v>219</v>
      </c>
      <c r="B5" s="148" t="s">
        <v>220</v>
      </c>
      <c r="C5" s="124">
        <v>1</v>
      </c>
      <c r="D5" s="122" t="s">
        <v>281</v>
      </c>
      <c r="E5" s="124">
        <v>1.4</v>
      </c>
      <c r="F5" s="138" t="s">
        <v>293</v>
      </c>
      <c r="G5" s="141" t="s">
        <v>294</v>
      </c>
      <c r="H5" s="213"/>
      <c r="I5" s="161" t="s">
        <v>619</v>
      </c>
      <c r="J5" s="161" t="s">
        <v>622</v>
      </c>
      <c r="K5" s="161" t="s">
        <v>623</v>
      </c>
      <c r="L5" s="124" t="s">
        <v>256</v>
      </c>
      <c r="M5" s="124" t="s">
        <v>248</v>
      </c>
      <c r="N5" s="124" t="s">
        <v>248</v>
      </c>
      <c r="O5" s="124" t="s">
        <v>252</v>
      </c>
      <c r="P5" s="124" t="s">
        <v>256</v>
      </c>
      <c r="Q5" s="124"/>
      <c r="R5" s="124"/>
      <c r="S5" s="125"/>
      <c r="T5" s="124">
        <f>VLOOKUP(TEXT(L5,0),'DNB Maturity Model'!$D$3:$E$8,2,0)</f>
        <v>3</v>
      </c>
      <c r="U5" s="124">
        <f>VLOOKUP(TEXT(M5,0),'DNB Maturity Model'!$D$3:$E$8,2,0)</f>
        <v>1</v>
      </c>
      <c r="V5" s="124">
        <f>VLOOKUP(TEXT(N5,0),'DNB Maturity Model'!$D$3:$E$8,2,0)</f>
        <v>1</v>
      </c>
      <c r="W5" s="124">
        <f>VLOOKUP(TEXT(O5,0),'DNB Maturity Model'!$D$3:$E$8,2,0)</f>
        <v>2</v>
      </c>
      <c r="X5" s="124">
        <f>VLOOKUP(TEXT(P5,0),'DNB Maturity Model'!$D$3:$E$8,2,0)</f>
        <v>3</v>
      </c>
    </row>
    <row r="6" spans="1:24" ht="31.5">
      <c r="A6" s="148" t="s">
        <v>219</v>
      </c>
      <c r="B6" s="148" t="s">
        <v>220</v>
      </c>
      <c r="C6" s="124">
        <v>1</v>
      </c>
      <c r="D6" s="122" t="s">
        <v>281</v>
      </c>
      <c r="E6" s="124">
        <v>1.5</v>
      </c>
      <c r="F6" s="138" t="s">
        <v>296</v>
      </c>
      <c r="G6" s="141" t="s">
        <v>297</v>
      </c>
      <c r="H6" s="213"/>
      <c r="I6" s="161" t="s">
        <v>614</v>
      </c>
      <c r="J6" s="161"/>
      <c r="K6" s="161"/>
      <c r="L6" s="124" t="s">
        <v>256</v>
      </c>
      <c r="M6" s="124" t="s">
        <v>252</v>
      </c>
      <c r="N6" s="124" t="s">
        <v>260</v>
      </c>
      <c r="O6" s="124" t="s">
        <v>260</v>
      </c>
      <c r="P6" s="124" t="s">
        <v>260</v>
      </c>
      <c r="Q6" s="124"/>
      <c r="R6" s="124"/>
      <c r="S6" s="125"/>
      <c r="T6" s="124">
        <f>VLOOKUP(TEXT(L6,0),'DNB Maturity Model'!$D$3:$E$8,2,0)</f>
        <v>3</v>
      </c>
      <c r="U6" s="124">
        <f>VLOOKUP(TEXT(M6,0),'DNB Maturity Model'!$D$3:$E$8,2,0)</f>
        <v>2</v>
      </c>
      <c r="V6" s="124">
        <f>VLOOKUP(TEXT(N6,0),'DNB Maturity Model'!$D$3:$E$8,2,0)</f>
        <v>4</v>
      </c>
      <c r="W6" s="124">
        <f>VLOOKUP(TEXT(O6,0),'DNB Maturity Model'!$D$3:$E$8,2,0)</f>
        <v>4</v>
      </c>
      <c r="X6" s="124">
        <f>VLOOKUP(TEXT(P6,0),'DNB Maturity Model'!$D$3:$E$8,2,0)</f>
        <v>4</v>
      </c>
    </row>
    <row r="7" spans="1:24" ht="409.5">
      <c r="A7" s="148" t="s">
        <v>219</v>
      </c>
      <c r="B7" s="148" t="s">
        <v>220</v>
      </c>
      <c r="C7" s="124">
        <v>2</v>
      </c>
      <c r="D7" s="122" t="s">
        <v>299</v>
      </c>
      <c r="E7" s="124">
        <v>2.1</v>
      </c>
      <c r="F7" s="138" t="s">
        <v>300</v>
      </c>
      <c r="G7" s="135" t="s">
        <v>624</v>
      </c>
      <c r="H7" s="214" t="s">
        <v>1589</v>
      </c>
      <c r="I7" s="141" t="s">
        <v>626</v>
      </c>
      <c r="J7" s="141" t="s">
        <v>627</v>
      </c>
      <c r="K7" s="141" t="s">
        <v>628</v>
      </c>
      <c r="L7" s="124" t="s">
        <v>256</v>
      </c>
      <c r="M7" s="124" t="s">
        <v>248</v>
      </c>
      <c r="N7" s="124" t="s">
        <v>248</v>
      </c>
      <c r="O7" s="124" t="s">
        <v>252</v>
      </c>
      <c r="P7" s="124" t="s">
        <v>260</v>
      </c>
      <c r="Q7" s="124"/>
      <c r="R7" s="124"/>
      <c r="S7" s="125"/>
      <c r="T7" s="124">
        <f>VLOOKUP(TEXT(L7,0),'DNB Maturity Model'!$D$3:$E$8,2,0)</f>
        <v>3</v>
      </c>
      <c r="U7" s="124">
        <f>VLOOKUP(TEXT(M7,0),'DNB Maturity Model'!$D$3:$E$8,2,0)</f>
        <v>1</v>
      </c>
      <c r="V7" s="124">
        <f>VLOOKUP(TEXT(N7,0),'DNB Maturity Model'!$D$3:$E$8,2,0)</f>
        <v>1</v>
      </c>
      <c r="W7" s="124">
        <f>VLOOKUP(TEXT(O7,0),'DNB Maturity Model'!$D$3:$E$8,2,0)</f>
        <v>2</v>
      </c>
      <c r="X7" s="124">
        <f>VLOOKUP(TEXT(P7,0),'DNB Maturity Model'!$D$3:$E$8,2,0)</f>
        <v>4</v>
      </c>
    </row>
    <row r="8" spans="1:24" ht="204.75">
      <c r="A8" s="148" t="s">
        <v>219</v>
      </c>
      <c r="B8" s="148" t="s">
        <v>220</v>
      </c>
      <c r="C8" s="124">
        <v>2</v>
      </c>
      <c r="D8" s="122" t="s">
        <v>299</v>
      </c>
      <c r="E8" s="124">
        <v>2.2000000000000002</v>
      </c>
      <c r="F8" s="138" t="s">
        <v>305</v>
      </c>
      <c r="G8" s="135" t="s">
        <v>306</v>
      </c>
      <c r="H8" s="212"/>
      <c r="I8" s="141" t="s">
        <v>629</v>
      </c>
      <c r="J8" s="141" t="s">
        <v>630</v>
      </c>
      <c r="K8" s="141" t="s">
        <v>631</v>
      </c>
      <c r="L8" s="124" t="s">
        <v>256</v>
      </c>
      <c r="M8" s="124" t="s">
        <v>248</v>
      </c>
      <c r="N8" s="124" t="s">
        <v>248</v>
      </c>
      <c r="O8" s="124" t="s">
        <v>252</v>
      </c>
      <c r="P8" s="124" t="s">
        <v>260</v>
      </c>
      <c r="Q8" s="124"/>
      <c r="R8" s="124"/>
      <c r="S8" s="125"/>
      <c r="T8" s="124">
        <v>3</v>
      </c>
      <c r="U8" s="124">
        <f>VLOOKUP(TEXT(M8,0),'DNB Maturity Model'!$D$3:$E$8,2,0)</f>
        <v>1</v>
      </c>
      <c r="V8" s="124">
        <f>VLOOKUP(TEXT(N8,0),'DNB Maturity Model'!$D$3:$E$8,2,0)</f>
        <v>1</v>
      </c>
      <c r="W8" s="124">
        <f>VLOOKUP(TEXT(O8,0),'DNB Maturity Model'!$D$3:$E$8,2,0)</f>
        <v>2</v>
      </c>
      <c r="X8" s="124">
        <f>VLOOKUP(TEXT(P8,0),'DNB Maturity Model'!$D$3:$E$8,2,0)</f>
        <v>4</v>
      </c>
    </row>
    <row r="9" spans="1:24" ht="173.25">
      <c r="A9" s="148" t="s">
        <v>219</v>
      </c>
      <c r="B9" s="148" t="s">
        <v>220</v>
      </c>
      <c r="C9" s="124">
        <v>2</v>
      </c>
      <c r="D9" s="122" t="s">
        <v>299</v>
      </c>
      <c r="E9" s="124">
        <v>2.2999999999999998</v>
      </c>
      <c r="F9" s="138" t="s">
        <v>309</v>
      </c>
      <c r="G9" s="133" t="s">
        <v>310</v>
      </c>
      <c r="H9" s="212"/>
      <c r="I9" s="141" t="s">
        <v>632</v>
      </c>
      <c r="J9" s="141" t="s">
        <v>633</v>
      </c>
      <c r="K9" s="141" t="s">
        <v>634</v>
      </c>
      <c r="L9" s="124" t="s">
        <v>256</v>
      </c>
      <c r="M9" s="124" t="s">
        <v>252</v>
      </c>
      <c r="N9" s="124" t="s">
        <v>252</v>
      </c>
      <c r="O9" s="124" t="s">
        <v>252</v>
      </c>
      <c r="P9" s="124" t="s">
        <v>260</v>
      </c>
      <c r="Q9" s="124"/>
      <c r="R9" s="124"/>
      <c r="S9" s="125"/>
      <c r="T9" s="124">
        <f>VLOOKUP(TEXT(L9,0),'DNB Maturity Model'!$D$3:$E$8,2,0)</f>
        <v>3</v>
      </c>
      <c r="U9" s="124">
        <f>VLOOKUP(TEXT(M9,0),'DNB Maturity Model'!$D$3:$E$8,2,0)</f>
        <v>2</v>
      </c>
      <c r="V9" s="124">
        <f>VLOOKUP(TEXT(N9,0),'DNB Maturity Model'!$D$3:$E$8,2,0)</f>
        <v>2</v>
      </c>
      <c r="W9" s="124">
        <f>VLOOKUP(TEXT(O9,0),'DNB Maturity Model'!$D$3:$E$8,2,0)</f>
        <v>2</v>
      </c>
      <c r="X9" s="124">
        <f>VLOOKUP(TEXT(P9,0),'DNB Maturity Model'!$D$3:$E$8,2,0)</f>
        <v>4</v>
      </c>
    </row>
    <row r="10" spans="1:24" ht="409.5">
      <c r="A10" s="148" t="s">
        <v>219</v>
      </c>
      <c r="B10" s="148" t="s">
        <v>220</v>
      </c>
      <c r="C10" s="124">
        <v>2</v>
      </c>
      <c r="D10" s="122" t="s">
        <v>299</v>
      </c>
      <c r="E10" s="124">
        <v>2.4</v>
      </c>
      <c r="F10" s="138" t="s">
        <v>312</v>
      </c>
      <c r="G10" s="133" t="s">
        <v>1579</v>
      </c>
      <c r="H10" s="212"/>
      <c r="I10" s="161" t="s">
        <v>619</v>
      </c>
      <c r="J10" s="141" t="s">
        <v>635</v>
      </c>
      <c r="K10" s="141" t="s">
        <v>636</v>
      </c>
      <c r="L10" s="124" t="s">
        <v>256</v>
      </c>
      <c r="M10" s="124" t="s">
        <v>248</v>
      </c>
      <c r="N10" s="124" t="s">
        <v>248</v>
      </c>
      <c r="O10" s="124" t="s">
        <v>252</v>
      </c>
      <c r="P10" s="124" t="s">
        <v>260</v>
      </c>
      <c r="Q10" s="124"/>
      <c r="R10" s="124"/>
      <c r="S10" s="125"/>
      <c r="T10" s="124">
        <v>3</v>
      </c>
      <c r="U10" s="124">
        <f>VLOOKUP(TEXT(M10,0),'DNB Maturity Model'!$D$3:$E$8,2,0)</f>
        <v>1</v>
      </c>
      <c r="V10" s="124">
        <f>VLOOKUP(TEXT(N10,0),'DNB Maturity Model'!$D$3:$E$8,2,0)</f>
        <v>1</v>
      </c>
      <c r="W10" s="124">
        <f>VLOOKUP(TEXT(O10,0),'DNB Maturity Model'!$D$3:$E$8,2,0)</f>
        <v>2</v>
      </c>
      <c r="X10" s="124">
        <f>VLOOKUP(TEXT(P10,0),'DNB Maturity Model'!$D$3:$E$8,2,0)</f>
        <v>4</v>
      </c>
    </row>
    <row r="11" spans="1:24" ht="299.25">
      <c r="A11" s="148" t="s">
        <v>219</v>
      </c>
      <c r="B11" s="148" t="s">
        <v>220</v>
      </c>
      <c r="C11" s="124">
        <v>2</v>
      </c>
      <c r="D11" s="122" t="s">
        <v>299</v>
      </c>
      <c r="E11" s="124">
        <v>2.5</v>
      </c>
      <c r="F11" s="138" t="s">
        <v>315</v>
      </c>
      <c r="G11" s="141" t="s">
        <v>637</v>
      </c>
      <c r="H11" s="212"/>
      <c r="I11" s="161" t="s">
        <v>619</v>
      </c>
      <c r="J11" s="141" t="s">
        <v>638</v>
      </c>
      <c r="K11" s="141" t="s">
        <v>639</v>
      </c>
      <c r="L11" s="124" t="s">
        <v>256</v>
      </c>
      <c r="M11" s="124" t="s">
        <v>252</v>
      </c>
      <c r="N11" s="124" t="s">
        <v>252</v>
      </c>
      <c r="O11" s="124" t="s">
        <v>256</v>
      </c>
      <c r="P11" s="124" t="s">
        <v>260</v>
      </c>
      <c r="Q11" s="124"/>
      <c r="R11" s="124"/>
      <c r="S11" s="125"/>
      <c r="T11" s="124">
        <f>VLOOKUP(TEXT(L11,0),'DNB Maturity Model'!$D$3:$E$8,2,0)</f>
        <v>3</v>
      </c>
      <c r="U11" s="124">
        <f>VLOOKUP(TEXT(M11,0),'DNB Maturity Model'!$D$3:$E$8,2,0)</f>
        <v>2</v>
      </c>
      <c r="V11" s="124">
        <f>VLOOKUP(TEXT(N11,0),'DNB Maturity Model'!$D$3:$E$8,2,0)</f>
        <v>2</v>
      </c>
      <c r="W11" s="124">
        <f>VLOOKUP(TEXT(O11,0),'DNB Maturity Model'!$D$3:$E$8,2,0)</f>
        <v>3</v>
      </c>
      <c r="X11" s="124">
        <f>VLOOKUP(TEXT(P11,0),'DNB Maturity Model'!$D$3:$E$8,2,0)</f>
        <v>4</v>
      </c>
    </row>
    <row r="12" spans="1:24" ht="409.5">
      <c r="A12" s="148" t="s">
        <v>219</v>
      </c>
      <c r="B12" s="148" t="s">
        <v>220</v>
      </c>
      <c r="C12" s="124">
        <v>2</v>
      </c>
      <c r="D12" s="122" t="s">
        <v>299</v>
      </c>
      <c r="E12" s="124">
        <v>2.6</v>
      </c>
      <c r="F12" s="123" t="s">
        <v>319</v>
      </c>
      <c r="G12" s="133" t="s">
        <v>640</v>
      </c>
      <c r="H12" s="212"/>
      <c r="I12" s="141" t="s">
        <v>641</v>
      </c>
      <c r="J12" s="141" t="s">
        <v>642</v>
      </c>
      <c r="K12" s="141" t="s">
        <v>643</v>
      </c>
      <c r="L12" s="124" t="s">
        <v>256</v>
      </c>
      <c r="M12" s="124" t="s">
        <v>248</v>
      </c>
      <c r="N12" s="124" t="s">
        <v>248</v>
      </c>
      <c r="O12" s="124" t="s">
        <v>252</v>
      </c>
      <c r="P12" s="124" t="s">
        <v>260</v>
      </c>
      <c r="Q12" s="124"/>
      <c r="R12" s="124"/>
      <c r="S12" s="125"/>
      <c r="T12" s="124">
        <f>VLOOKUP(TEXT(L12,0),'DNB Maturity Model'!$D$3:$E$8,2,0)</f>
        <v>3</v>
      </c>
      <c r="U12" s="124">
        <f>VLOOKUP(TEXT(M12,0),'DNB Maturity Model'!$D$3:$E$8,2,0)</f>
        <v>1</v>
      </c>
      <c r="V12" s="124">
        <f>VLOOKUP(TEXT(N12,0),'DNB Maturity Model'!$D$3:$E$8,2,0)</f>
        <v>1</v>
      </c>
      <c r="W12" s="124">
        <f>VLOOKUP(TEXT(O12,0),'DNB Maturity Model'!$D$3:$E$8,2,0)</f>
        <v>2</v>
      </c>
      <c r="X12" s="124">
        <f>VLOOKUP(TEXT(P12,0),'DNB Maturity Model'!$D$3:$E$8,2,0)</f>
        <v>4</v>
      </c>
    </row>
    <row r="13" spans="1:24" ht="326.25" customHeight="1">
      <c r="A13" s="148" t="s">
        <v>219</v>
      </c>
      <c r="B13" s="148" t="s">
        <v>220</v>
      </c>
      <c r="C13" s="124">
        <v>3</v>
      </c>
      <c r="D13" s="122" t="s">
        <v>323</v>
      </c>
      <c r="E13" s="124">
        <v>3.1</v>
      </c>
      <c r="F13" s="138" t="s">
        <v>324</v>
      </c>
      <c r="G13" s="133" t="s">
        <v>325</v>
      </c>
      <c r="H13" s="204" t="s">
        <v>644</v>
      </c>
      <c r="I13" s="133" t="s">
        <v>645</v>
      </c>
      <c r="J13" s="133" t="s">
        <v>646</v>
      </c>
      <c r="K13" s="133" t="s">
        <v>647</v>
      </c>
      <c r="L13" s="124" t="s">
        <v>256</v>
      </c>
      <c r="M13" s="124" t="s">
        <v>256</v>
      </c>
      <c r="N13" s="124" t="s">
        <v>256</v>
      </c>
      <c r="O13" s="124" t="s">
        <v>260</v>
      </c>
      <c r="P13" s="124" t="s">
        <v>260</v>
      </c>
      <c r="Q13" s="124"/>
      <c r="R13" s="124"/>
      <c r="S13" s="125"/>
      <c r="T13" s="124">
        <f>VLOOKUP(TEXT(L13,0),'DNB Maturity Model'!$D$3:$E$8,2,0)</f>
        <v>3</v>
      </c>
      <c r="U13" s="124">
        <f>VLOOKUP(TEXT(M13,0),'DNB Maturity Model'!$D$3:$E$8,2,0)</f>
        <v>3</v>
      </c>
      <c r="V13" s="124">
        <f>VLOOKUP(TEXT(N13,0),'DNB Maturity Model'!$D$3:$E$8,2,0)</f>
        <v>3</v>
      </c>
      <c r="W13" s="124">
        <f>VLOOKUP(TEXT(O13,0),'DNB Maturity Model'!$D$3:$E$8,2,0)</f>
        <v>4</v>
      </c>
      <c r="X13" s="124">
        <f>VLOOKUP(TEXT(P13,0),'DNB Maturity Model'!$D$3:$E$8,2,0)</f>
        <v>4</v>
      </c>
    </row>
    <row r="14" spans="1:24" ht="141.75">
      <c r="A14" s="148" t="s">
        <v>219</v>
      </c>
      <c r="B14" s="148" t="s">
        <v>220</v>
      </c>
      <c r="C14" s="124">
        <v>3</v>
      </c>
      <c r="D14" s="122" t="s">
        <v>323</v>
      </c>
      <c r="E14" s="124">
        <v>3.2</v>
      </c>
      <c r="F14" s="138" t="s">
        <v>327</v>
      </c>
      <c r="G14" s="133" t="s">
        <v>328</v>
      </c>
      <c r="H14" s="204"/>
      <c r="I14" s="133" t="s">
        <v>645</v>
      </c>
      <c r="J14" s="133" t="s">
        <v>648</v>
      </c>
      <c r="K14" s="133" t="s">
        <v>649</v>
      </c>
      <c r="L14" s="124" t="s">
        <v>256</v>
      </c>
      <c r="M14" s="124" t="s">
        <v>248</v>
      </c>
      <c r="N14" s="124" t="s">
        <v>248</v>
      </c>
      <c r="O14" s="124" t="s">
        <v>252</v>
      </c>
      <c r="P14" s="124" t="s">
        <v>260</v>
      </c>
      <c r="Q14" s="124"/>
      <c r="R14" s="124"/>
      <c r="S14" s="125"/>
      <c r="T14" s="124">
        <v>3</v>
      </c>
      <c r="U14" s="124">
        <f>VLOOKUP(TEXT(M14,0),'DNB Maturity Model'!$D$3:$E$8,2,0)</f>
        <v>1</v>
      </c>
      <c r="V14" s="124">
        <f>VLOOKUP(TEXT(N14,0),'DNB Maturity Model'!$D$3:$E$8,2,0)</f>
        <v>1</v>
      </c>
      <c r="W14" s="124">
        <f>VLOOKUP(TEXT(O14,0),'DNB Maturity Model'!$D$3:$E$8,2,0)</f>
        <v>2</v>
      </c>
      <c r="X14" s="124">
        <f>VLOOKUP(TEXT(P14,0),'DNB Maturity Model'!$D$3:$E$8,2,0)</f>
        <v>4</v>
      </c>
    </row>
    <row r="15" spans="1:24" ht="141.75">
      <c r="A15" s="148" t="s">
        <v>219</v>
      </c>
      <c r="B15" s="148" t="s">
        <v>220</v>
      </c>
      <c r="C15" s="124">
        <v>3</v>
      </c>
      <c r="D15" s="122" t="s">
        <v>323</v>
      </c>
      <c r="E15" s="124">
        <v>3.3</v>
      </c>
      <c r="F15" s="138" t="s">
        <v>329</v>
      </c>
      <c r="G15" s="133" t="s">
        <v>330</v>
      </c>
      <c r="H15" s="204"/>
      <c r="I15" s="133" t="s">
        <v>645</v>
      </c>
      <c r="J15" s="133" t="s">
        <v>650</v>
      </c>
      <c r="K15" s="133" t="s">
        <v>651</v>
      </c>
      <c r="L15" s="124" t="s">
        <v>256</v>
      </c>
      <c r="M15" s="124" t="s">
        <v>248</v>
      </c>
      <c r="N15" s="124" t="s">
        <v>248</v>
      </c>
      <c r="O15" s="124" t="s">
        <v>252</v>
      </c>
      <c r="P15" s="124" t="s">
        <v>260</v>
      </c>
      <c r="Q15" s="124"/>
      <c r="R15" s="124"/>
      <c r="S15" s="125"/>
      <c r="T15" s="124">
        <v>3</v>
      </c>
      <c r="U15" s="124">
        <f>VLOOKUP(TEXT(M15,0),'DNB Maturity Model'!$D$3:$E$8,2,0)</f>
        <v>1</v>
      </c>
      <c r="V15" s="124">
        <f>VLOOKUP(TEXT(N15,0),'DNB Maturity Model'!$D$3:$E$8,2,0)</f>
        <v>1</v>
      </c>
      <c r="W15" s="124">
        <f>VLOOKUP(TEXT(O15,0),'DNB Maturity Model'!$D$3:$E$8,2,0)</f>
        <v>2</v>
      </c>
      <c r="X15" s="124">
        <f>VLOOKUP(TEXT(P15,0),'DNB Maturity Model'!$D$3:$E$8,2,0)</f>
        <v>4</v>
      </c>
    </row>
    <row r="16" spans="1:24" ht="129" customHeight="1">
      <c r="A16" s="148" t="s">
        <v>219</v>
      </c>
      <c r="B16" s="148" t="s">
        <v>220</v>
      </c>
      <c r="C16" s="124">
        <v>4</v>
      </c>
      <c r="D16" s="122" t="s">
        <v>333</v>
      </c>
      <c r="E16" s="124">
        <v>4.0999999999999996</v>
      </c>
      <c r="F16" s="138" t="s">
        <v>334</v>
      </c>
      <c r="G16" s="133" t="s">
        <v>652</v>
      </c>
      <c r="H16" s="204" t="s">
        <v>653</v>
      </c>
      <c r="I16" s="133" t="s">
        <v>654</v>
      </c>
      <c r="J16" s="133"/>
      <c r="K16" s="133" t="s">
        <v>655</v>
      </c>
      <c r="L16" s="124" t="s">
        <v>256</v>
      </c>
      <c r="M16" s="124" t="s">
        <v>252</v>
      </c>
      <c r="N16" s="124" t="s">
        <v>252</v>
      </c>
      <c r="O16" s="124" t="s">
        <v>252</v>
      </c>
      <c r="P16" s="124" t="s">
        <v>260</v>
      </c>
      <c r="Q16" s="124"/>
      <c r="R16" s="124"/>
      <c r="S16" s="125"/>
      <c r="T16" s="124">
        <f>VLOOKUP(TEXT(L16,0),'DNB Maturity Model'!$D$3:$E$8,2,0)</f>
        <v>3</v>
      </c>
      <c r="U16" s="124">
        <f>VLOOKUP(TEXT(M16,0),'DNB Maturity Model'!$D$3:$E$8,2,0)</f>
        <v>2</v>
      </c>
      <c r="V16" s="124">
        <f>VLOOKUP(TEXT(N16,0),'DNB Maturity Model'!$D$3:$E$8,2,0)</f>
        <v>2</v>
      </c>
      <c r="W16" s="124">
        <f>VLOOKUP(TEXT(O16,0),'DNB Maturity Model'!$D$3:$E$8,2,0)</f>
        <v>2</v>
      </c>
      <c r="X16" s="124">
        <f>VLOOKUP(TEXT(P16,0),'DNB Maturity Model'!$D$3:$E$8,2,0)</f>
        <v>4</v>
      </c>
    </row>
    <row r="17" spans="1:24" ht="141.75">
      <c r="A17" s="148" t="s">
        <v>219</v>
      </c>
      <c r="B17" s="148" t="s">
        <v>220</v>
      </c>
      <c r="C17" s="124">
        <v>4</v>
      </c>
      <c r="D17" s="122" t="s">
        <v>333</v>
      </c>
      <c r="E17" s="124">
        <v>4.2</v>
      </c>
      <c r="F17" s="138" t="s">
        <v>337</v>
      </c>
      <c r="G17" s="133" t="s">
        <v>338</v>
      </c>
      <c r="H17" s="204"/>
      <c r="I17" s="133" t="s">
        <v>654</v>
      </c>
      <c r="J17" s="133"/>
      <c r="K17" s="133" t="s">
        <v>655</v>
      </c>
      <c r="L17" s="124" t="s">
        <v>256</v>
      </c>
      <c r="M17" s="124" t="s">
        <v>252</v>
      </c>
      <c r="N17" s="124" t="s">
        <v>252</v>
      </c>
      <c r="O17" s="124" t="s">
        <v>252</v>
      </c>
      <c r="P17" s="124" t="s">
        <v>260</v>
      </c>
      <c r="Q17" s="124"/>
      <c r="R17" s="124"/>
      <c r="S17" s="125"/>
      <c r="T17" s="124">
        <f>VLOOKUP(TEXT(L17,0),'DNB Maturity Model'!$D$3:$E$8,2,0)</f>
        <v>3</v>
      </c>
      <c r="U17" s="124">
        <f>VLOOKUP(TEXT(M17,0),'DNB Maturity Model'!$D$3:$E$8,2,0)</f>
        <v>2</v>
      </c>
      <c r="V17" s="124">
        <f>VLOOKUP(TEXT(N17,0),'DNB Maturity Model'!$D$3:$E$8,2,0)</f>
        <v>2</v>
      </c>
      <c r="W17" s="124">
        <f>VLOOKUP(TEXT(O17,0),'DNB Maturity Model'!$D$3:$E$8,2,0)</f>
        <v>2</v>
      </c>
      <c r="X17" s="124">
        <f>VLOOKUP(TEXT(P17,0),'DNB Maturity Model'!$D$3:$E$8,2,0)</f>
        <v>4</v>
      </c>
    </row>
    <row r="18" spans="1:24" ht="94.5">
      <c r="A18" s="148" t="s">
        <v>219</v>
      </c>
      <c r="B18" s="148" t="s">
        <v>220</v>
      </c>
      <c r="C18" s="124">
        <v>4</v>
      </c>
      <c r="D18" s="122" t="s">
        <v>333</v>
      </c>
      <c r="E18" s="124">
        <v>4.3</v>
      </c>
      <c r="F18" s="138" t="s">
        <v>340</v>
      </c>
      <c r="G18" s="141" t="s">
        <v>656</v>
      </c>
      <c r="H18" s="204"/>
      <c r="I18" s="133" t="s">
        <v>654</v>
      </c>
      <c r="J18" s="133"/>
      <c r="K18" s="133"/>
      <c r="L18" s="124" t="s">
        <v>256</v>
      </c>
      <c r="M18" s="124" t="s">
        <v>248</v>
      </c>
      <c r="N18" s="124" t="s">
        <v>248</v>
      </c>
      <c r="O18" s="124" t="s">
        <v>252</v>
      </c>
      <c r="P18" s="124" t="s">
        <v>260</v>
      </c>
      <c r="Q18" s="124"/>
      <c r="R18" s="124"/>
      <c r="S18" s="125"/>
      <c r="T18" s="124">
        <v>3</v>
      </c>
      <c r="U18" s="124">
        <f>VLOOKUP(TEXT(M18,0),'DNB Maturity Model'!$D$3:$E$8,2,0)</f>
        <v>1</v>
      </c>
      <c r="V18" s="124">
        <f>VLOOKUP(TEXT(N18,0),'DNB Maturity Model'!$D$3:$E$8,2,0)</f>
        <v>1</v>
      </c>
      <c r="W18" s="124">
        <f>VLOOKUP(TEXT(O18,0),'DNB Maturity Model'!$D$3:$E$8,2,0)</f>
        <v>2</v>
      </c>
      <c r="X18" s="124">
        <f>VLOOKUP(TEXT(P18,0),'DNB Maturity Model'!$D$3:$E$8,2,0)</f>
        <v>4</v>
      </c>
    </row>
    <row r="19" spans="1:24" ht="157.5">
      <c r="A19" s="148" t="s">
        <v>219</v>
      </c>
      <c r="B19" s="148" t="s">
        <v>220</v>
      </c>
      <c r="C19" s="124">
        <v>4</v>
      </c>
      <c r="D19" s="122" t="s">
        <v>333</v>
      </c>
      <c r="E19" s="124">
        <v>4.4000000000000004</v>
      </c>
      <c r="F19" s="138" t="s">
        <v>343</v>
      </c>
      <c r="G19" s="133" t="s">
        <v>344</v>
      </c>
      <c r="H19" s="204"/>
      <c r="I19" s="133" t="s">
        <v>657</v>
      </c>
      <c r="J19" s="133"/>
      <c r="K19" s="133"/>
      <c r="L19" s="124" t="s">
        <v>256</v>
      </c>
      <c r="M19" s="124" t="s">
        <v>252</v>
      </c>
      <c r="N19" s="124" t="s">
        <v>256</v>
      </c>
      <c r="O19" s="124" t="s">
        <v>260</v>
      </c>
      <c r="P19" s="124" t="s">
        <v>260</v>
      </c>
      <c r="Q19" s="124"/>
      <c r="R19" s="124"/>
      <c r="S19" s="125"/>
      <c r="T19" s="124">
        <f>VLOOKUP(TEXT(L19,0),'DNB Maturity Model'!$D$3:$E$8,2,0)</f>
        <v>3</v>
      </c>
      <c r="U19" s="124">
        <f>VLOOKUP(TEXT(M19,0),'DNB Maturity Model'!$D$3:$E$8,2,0)</f>
        <v>2</v>
      </c>
      <c r="V19" s="124">
        <f>VLOOKUP(TEXT(N19,0),'DNB Maturity Model'!$D$3:$E$8,2,0)</f>
        <v>3</v>
      </c>
      <c r="W19" s="124">
        <f>VLOOKUP(TEXT(O19,0),'DNB Maturity Model'!$D$3:$E$8,2,0)</f>
        <v>4</v>
      </c>
      <c r="X19" s="124">
        <f>VLOOKUP(TEXT(P19,0),'DNB Maturity Model'!$D$3:$E$8,2,0)</f>
        <v>4</v>
      </c>
    </row>
    <row r="20" spans="1:24" ht="126">
      <c r="A20" s="149" t="s">
        <v>221</v>
      </c>
      <c r="B20" s="149" t="s">
        <v>222</v>
      </c>
      <c r="C20" s="124">
        <v>5</v>
      </c>
      <c r="D20" s="122" t="s">
        <v>346</v>
      </c>
      <c r="E20" s="124">
        <v>5.0999999999999996</v>
      </c>
      <c r="F20" s="138" t="s">
        <v>347</v>
      </c>
      <c r="G20" s="133" t="s">
        <v>348</v>
      </c>
      <c r="H20" s="209" t="s">
        <v>658</v>
      </c>
      <c r="I20" s="158" t="s">
        <v>1572</v>
      </c>
      <c r="J20" s="158"/>
      <c r="K20" s="158"/>
      <c r="L20" s="124" t="s">
        <v>256</v>
      </c>
      <c r="M20" s="124" t="s">
        <v>248</v>
      </c>
      <c r="N20" s="124" t="s">
        <v>256</v>
      </c>
      <c r="O20" s="124" t="s">
        <v>260</v>
      </c>
      <c r="P20" s="124" t="s">
        <v>264</v>
      </c>
      <c r="Q20" s="124"/>
      <c r="R20" s="124"/>
      <c r="S20" s="125"/>
      <c r="T20" s="124">
        <v>3</v>
      </c>
      <c r="U20" s="124">
        <f>VLOOKUP(TEXT(M20,0),'DNB Maturity Model'!$D$3:$E$8,2,0)</f>
        <v>1</v>
      </c>
      <c r="V20" s="124">
        <f>VLOOKUP(TEXT(N20,0),'DNB Maturity Model'!$D$3:$E$8,2,0)</f>
        <v>3</v>
      </c>
      <c r="W20" s="124">
        <f>VLOOKUP(TEXT(O20,0),'DNB Maturity Model'!$D$3:$E$8,2,0)</f>
        <v>4</v>
      </c>
      <c r="X20" s="124">
        <f>VLOOKUP(TEXT(P20,0),'DNB Maturity Model'!$D$3:$E$8,2,0)</f>
        <v>5</v>
      </c>
    </row>
    <row r="21" spans="1:24" ht="189">
      <c r="A21" s="149" t="s">
        <v>221</v>
      </c>
      <c r="B21" s="149" t="s">
        <v>222</v>
      </c>
      <c r="C21" s="124">
        <v>5</v>
      </c>
      <c r="D21" s="122" t="s">
        <v>346</v>
      </c>
      <c r="E21" s="124">
        <v>5.2</v>
      </c>
      <c r="F21" s="138" t="s">
        <v>349</v>
      </c>
      <c r="G21" s="141" t="s">
        <v>350</v>
      </c>
      <c r="H21" s="216"/>
      <c r="I21" s="158" t="s">
        <v>659</v>
      </c>
      <c r="J21" s="133" t="s">
        <v>660</v>
      </c>
      <c r="K21" s="159" t="s">
        <v>661</v>
      </c>
      <c r="L21" s="124" t="s">
        <v>256</v>
      </c>
      <c r="M21" s="124" t="s">
        <v>248</v>
      </c>
      <c r="N21" s="124" t="s">
        <v>256</v>
      </c>
      <c r="O21" s="124" t="s">
        <v>260</v>
      </c>
      <c r="P21" s="124" t="s">
        <v>264</v>
      </c>
      <c r="Q21" s="124"/>
      <c r="R21" s="124"/>
      <c r="S21" s="125"/>
      <c r="T21" s="124">
        <f>VLOOKUP(TEXT(L21,0),'DNB Maturity Model'!$D$3:$E$8,2,0)</f>
        <v>3</v>
      </c>
      <c r="U21" s="124">
        <f>VLOOKUP(TEXT(M21,0),'DNB Maturity Model'!$D$3:$E$8,2,0)</f>
        <v>1</v>
      </c>
      <c r="V21" s="124">
        <f>VLOOKUP(TEXT(N21,0),'DNB Maturity Model'!$D$3:$E$8,2,0)</f>
        <v>3</v>
      </c>
      <c r="W21" s="124">
        <f>VLOOKUP(TEXT(O21,0),'DNB Maturity Model'!$D$3:$E$8,2,0)</f>
        <v>4</v>
      </c>
      <c r="X21" s="124">
        <f>VLOOKUP(TEXT(P21,0),'DNB Maturity Model'!$D$3:$E$8,2,0)</f>
        <v>5</v>
      </c>
    </row>
    <row r="22" spans="1:24" ht="204.75">
      <c r="A22" s="149" t="s">
        <v>221</v>
      </c>
      <c r="B22" s="149" t="s">
        <v>222</v>
      </c>
      <c r="C22" s="124">
        <v>5</v>
      </c>
      <c r="D22" s="122" t="s">
        <v>346</v>
      </c>
      <c r="E22" s="124">
        <v>5.3</v>
      </c>
      <c r="F22" s="138" t="s">
        <v>353</v>
      </c>
      <c r="G22" s="141" t="s">
        <v>354</v>
      </c>
      <c r="H22" s="210"/>
      <c r="I22" s="158" t="s">
        <v>659</v>
      </c>
      <c r="J22" s="133" t="s">
        <v>662</v>
      </c>
      <c r="K22" s="160" t="s">
        <v>631</v>
      </c>
      <c r="L22" s="124" t="s">
        <v>256</v>
      </c>
      <c r="M22" s="124" t="s">
        <v>248</v>
      </c>
      <c r="N22" s="124" t="s">
        <v>256</v>
      </c>
      <c r="O22" s="124" t="s">
        <v>260</v>
      </c>
      <c r="P22" s="124" t="s">
        <v>264</v>
      </c>
      <c r="Q22" s="124"/>
      <c r="R22" s="124"/>
      <c r="S22" s="125"/>
      <c r="T22" s="124">
        <f>VLOOKUP(TEXT(L22,0),'DNB Maturity Model'!$D$3:$E$8,2,0)</f>
        <v>3</v>
      </c>
      <c r="U22" s="124">
        <f>VLOOKUP(TEXT(M22,0),'DNB Maturity Model'!$D$3:$E$8,2,0)</f>
        <v>1</v>
      </c>
      <c r="V22" s="124">
        <f>VLOOKUP(TEXT(N22,0),'DNB Maturity Model'!$D$3:$E$8,2,0)</f>
        <v>3</v>
      </c>
      <c r="W22" s="124">
        <f>VLOOKUP(TEXT(O22,0),'DNB Maturity Model'!$D$3:$E$8,2,0)</f>
        <v>4</v>
      </c>
      <c r="X22" s="124">
        <f>VLOOKUP(TEXT(P22,0),'DNB Maturity Model'!$D$3:$E$8,2,0)</f>
        <v>5</v>
      </c>
    </row>
    <row r="23" spans="1:24" ht="141.75">
      <c r="A23" s="149" t="s">
        <v>221</v>
      </c>
      <c r="B23" s="149" t="s">
        <v>222</v>
      </c>
      <c r="C23" s="124">
        <v>6</v>
      </c>
      <c r="D23" s="122" t="s">
        <v>356</v>
      </c>
      <c r="E23" s="124">
        <v>6.1</v>
      </c>
      <c r="F23" s="138" t="s">
        <v>357</v>
      </c>
      <c r="G23" s="133" t="s">
        <v>358</v>
      </c>
      <c r="H23" s="204" t="s">
        <v>663</v>
      </c>
      <c r="I23" s="158" t="s">
        <v>664</v>
      </c>
      <c r="J23" s="133" t="s">
        <v>665</v>
      </c>
      <c r="K23" s="133" t="s">
        <v>666</v>
      </c>
      <c r="L23" s="124" t="s">
        <v>256</v>
      </c>
      <c r="M23" s="124" t="s">
        <v>252</v>
      </c>
      <c r="N23" s="124" t="s">
        <v>256</v>
      </c>
      <c r="O23" s="124" t="s">
        <v>260</v>
      </c>
      <c r="P23" s="124" t="s">
        <v>264</v>
      </c>
      <c r="Q23" s="124"/>
      <c r="R23" s="124"/>
      <c r="S23" s="125"/>
      <c r="T23" s="124">
        <f>VLOOKUP(TEXT(L23,0),'DNB Maturity Model'!$D$3:$E$8,2,0)</f>
        <v>3</v>
      </c>
      <c r="U23" s="124">
        <f>VLOOKUP(TEXT(M23,0),'DNB Maturity Model'!$D$3:$E$8,2,0)</f>
        <v>2</v>
      </c>
      <c r="V23" s="124">
        <f>VLOOKUP(TEXT(N23,0),'DNB Maturity Model'!$D$3:$E$8,2,0)</f>
        <v>3</v>
      </c>
      <c r="W23" s="124">
        <f>VLOOKUP(TEXT(O23,0),'DNB Maturity Model'!$D$3:$E$8,2,0)</f>
        <v>4</v>
      </c>
      <c r="X23" s="124">
        <f>VLOOKUP(TEXT(P23,0),'DNB Maturity Model'!$D$3:$E$8,2,0)</f>
        <v>5</v>
      </c>
    </row>
    <row r="24" spans="1:24" ht="63">
      <c r="A24" s="149" t="s">
        <v>221</v>
      </c>
      <c r="B24" s="149" t="s">
        <v>222</v>
      </c>
      <c r="C24" s="124">
        <v>6</v>
      </c>
      <c r="D24" s="122" t="s">
        <v>356</v>
      </c>
      <c r="E24" s="124">
        <v>6.2</v>
      </c>
      <c r="F24" s="138" t="s">
        <v>360</v>
      </c>
      <c r="G24" s="133" t="s">
        <v>361</v>
      </c>
      <c r="H24" s="204"/>
      <c r="I24" s="158" t="s">
        <v>664</v>
      </c>
      <c r="J24" s="133"/>
      <c r="K24" s="133"/>
      <c r="L24" s="124" t="s">
        <v>256</v>
      </c>
      <c r="M24" s="124" t="s">
        <v>252</v>
      </c>
      <c r="N24" s="124" t="s">
        <v>264</v>
      </c>
      <c r="O24" s="124" t="s">
        <v>264</v>
      </c>
      <c r="P24" s="124" t="s">
        <v>264</v>
      </c>
      <c r="Q24" s="124"/>
      <c r="R24" s="124"/>
      <c r="S24" s="125"/>
      <c r="T24" s="124">
        <f>VLOOKUP(TEXT(L24,0),'DNB Maturity Model'!$D$3:$E$8,2,0)</f>
        <v>3</v>
      </c>
      <c r="U24" s="124">
        <f>VLOOKUP(TEXT(M24,0),'DNB Maturity Model'!$D$3:$E$8,2,0)</f>
        <v>2</v>
      </c>
      <c r="V24" s="124">
        <f>VLOOKUP(TEXT(N24,0),'DNB Maturity Model'!$D$3:$E$8,2,0)</f>
        <v>5</v>
      </c>
      <c r="W24" s="124">
        <f>VLOOKUP(TEXT(O24,0),'DNB Maturity Model'!$D$3:$E$8,2,0)</f>
        <v>5</v>
      </c>
      <c r="X24" s="124">
        <f>VLOOKUP(TEXT(P24,0),'DNB Maturity Model'!$D$3:$E$8,2,0)</f>
        <v>5</v>
      </c>
    </row>
    <row r="25" spans="1:24" ht="31.5">
      <c r="A25" s="149" t="s">
        <v>221</v>
      </c>
      <c r="B25" s="149" t="s">
        <v>222</v>
      </c>
      <c r="C25" s="124">
        <v>6</v>
      </c>
      <c r="D25" s="122" t="s">
        <v>356</v>
      </c>
      <c r="E25" s="124">
        <v>6.3</v>
      </c>
      <c r="F25" s="138" t="s">
        <v>362</v>
      </c>
      <c r="G25" s="133" t="s">
        <v>363</v>
      </c>
      <c r="H25" s="204"/>
      <c r="I25" s="158" t="s">
        <v>664</v>
      </c>
      <c r="J25" s="133"/>
      <c r="K25" s="133"/>
      <c r="L25" s="124" t="s">
        <v>256</v>
      </c>
      <c r="M25" s="124" t="s">
        <v>252</v>
      </c>
      <c r="N25" s="124" t="s">
        <v>256</v>
      </c>
      <c r="O25" s="124" t="s">
        <v>256</v>
      </c>
      <c r="P25" s="124" t="s">
        <v>264</v>
      </c>
      <c r="Q25" s="124"/>
      <c r="R25" s="124"/>
      <c r="S25" s="125"/>
      <c r="T25" s="124">
        <f>VLOOKUP(TEXT(L25,0),'DNB Maturity Model'!$D$3:$E$8,2,0)</f>
        <v>3</v>
      </c>
      <c r="U25" s="124">
        <f>VLOOKUP(TEXT(M25,0),'DNB Maturity Model'!$D$3:$E$8,2,0)</f>
        <v>2</v>
      </c>
      <c r="V25" s="124">
        <f>VLOOKUP(TEXT(N25,0),'DNB Maturity Model'!$D$3:$E$8,2,0)</f>
        <v>3</v>
      </c>
      <c r="W25" s="124">
        <f>VLOOKUP(TEXT(O25,0),'DNB Maturity Model'!$D$3:$E$8,2,0)</f>
        <v>3</v>
      </c>
      <c r="X25" s="124">
        <f>VLOOKUP(TEXT(P25,0),'DNB Maturity Model'!$D$3:$E$8,2,0)</f>
        <v>5</v>
      </c>
    </row>
    <row r="26" spans="1:24" ht="94.5">
      <c r="A26" s="149" t="s">
        <v>221</v>
      </c>
      <c r="B26" s="149" t="s">
        <v>222</v>
      </c>
      <c r="C26" s="124">
        <v>6</v>
      </c>
      <c r="D26" s="122" t="s">
        <v>356</v>
      </c>
      <c r="E26" s="124">
        <v>6.4</v>
      </c>
      <c r="F26" s="138" t="s">
        <v>1576</v>
      </c>
      <c r="G26" s="141" t="s">
        <v>367</v>
      </c>
      <c r="H26" s="204"/>
      <c r="I26" s="158" t="s">
        <v>664</v>
      </c>
      <c r="J26" s="133"/>
      <c r="K26" s="133"/>
      <c r="L26" s="136" t="s">
        <v>256</v>
      </c>
      <c r="M26" s="136" t="s">
        <v>248</v>
      </c>
      <c r="N26" s="136" t="s">
        <v>256</v>
      </c>
      <c r="O26" s="136" t="s">
        <v>260</v>
      </c>
      <c r="P26" s="136" t="s">
        <v>264</v>
      </c>
      <c r="Q26" s="142"/>
      <c r="R26" s="124"/>
      <c r="S26" s="125"/>
      <c r="T26" s="124">
        <v>3</v>
      </c>
      <c r="U26" s="124">
        <f>VLOOKUP(TEXT(M26,0),'DNB Maturity Model'!$D$3:$E$8,2,0)</f>
        <v>1</v>
      </c>
      <c r="V26" s="124">
        <f>VLOOKUP(TEXT(N26,0),'DNB Maturity Model'!$D$3:$E$8,2,0)</f>
        <v>3</v>
      </c>
      <c r="W26" s="124">
        <f>VLOOKUP(TEXT(O26,0),'DNB Maturity Model'!$D$3:$E$8,2,0)</f>
        <v>4</v>
      </c>
      <c r="X26" s="124">
        <f>VLOOKUP(TEXT(P26,0),'DNB Maturity Model'!$D$3:$E$8,2,0)</f>
        <v>5</v>
      </c>
    </row>
    <row r="27" spans="1:24" ht="78.75">
      <c r="A27" s="149" t="s">
        <v>221</v>
      </c>
      <c r="B27" s="149" t="s">
        <v>222</v>
      </c>
      <c r="C27" s="124">
        <v>7</v>
      </c>
      <c r="D27" s="122" t="s">
        <v>370</v>
      </c>
      <c r="E27" s="124">
        <v>7.1</v>
      </c>
      <c r="F27" s="138" t="s">
        <v>371</v>
      </c>
      <c r="G27" s="135" t="s">
        <v>372</v>
      </c>
      <c r="H27" s="204" t="s">
        <v>667</v>
      </c>
      <c r="I27" s="158" t="s">
        <v>664</v>
      </c>
      <c r="J27" s="133"/>
      <c r="K27" s="133"/>
      <c r="L27" s="124" t="s">
        <v>256</v>
      </c>
      <c r="M27" s="124" t="s">
        <v>252</v>
      </c>
      <c r="N27" s="124" t="s">
        <v>256</v>
      </c>
      <c r="O27" s="124" t="s">
        <v>260</v>
      </c>
      <c r="P27" s="124" t="s">
        <v>260</v>
      </c>
      <c r="Q27" s="124"/>
      <c r="R27" s="124"/>
      <c r="S27" s="125"/>
      <c r="T27" s="124">
        <f>VLOOKUP(TEXT(L27,0),'DNB Maturity Model'!$D$3:$E$8,2,0)</f>
        <v>3</v>
      </c>
      <c r="U27" s="124">
        <f>VLOOKUP(TEXT(M27,0),'DNB Maturity Model'!$D$3:$E$8,2,0)</f>
        <v>2</v>
      </c>
      <c r="V27" s="124">
        <f>VLOOKUP(TEXT(N27,0),'DNB Maturity Model'!$D$3:$E$8,2,0)</f>
        <v>3</v>
      </c>
      <c r="W27" s="124">
        <f>VLOOKUP(TEXT(O27,0),'DNB Maturity Model'!$D$3:$E$8,2,0)</f>
        <v>4</v>
      </c>
      <c r="X27" s="124">
        <f>VLOOKUP(TEXT(P27,0),'DNB Maturity Model'!$D$3:$E$8,2,0)</f>
        <v>4</v>
      </c>
    </row>
    <row r="28" spans="1:24" ht="31.5">
      <c r="A28" s="149" t="s">
        <v>221</v>
      </c>
      <c r="B28" s="149" t="s">
        <v>222</v>
      </c>
      <c r="C28" s="124">
        <v>7</v>
      </c>
      <c r="D28" s="122" t="s">
        <v>370</v>
      </c>
      <c r="E28" s="124">
        <v>7.2</v>
      </c>
      <c r="F28" s="139" t="s">
        <v>374</v>
      </c>
      <c r="G28" s="133" t="s">
        <v>375</v>
      </c>
      <c r="H28" s="204"/>
      <c r="I28" s="158" t="s">
        <v>664</v>
      </c>
      <c r="J28" s="133"/>
      <c r="K28" s="133"/>
      <c r="L28" s="124" t="s">
        <v>256</v>
      </c>
      <c r="M28" s="124" t="s">
        <v>248</v>
      </c>
      <c r="N28" s="124" t="s">
        <v>252</v>
      </c>
      <c r="O28" s="124" t="s">
        <v>252</v>
      </c>
      <c r="P28" s="124" t="s">
        <v>260</v>
      </c>
      <c r="Q28" s="124"/>
      <c r="R28" s="124"/>
      <c r="S28" s="125"/>
      <c r="T28" s="124">
        <f>VLOOKUP(TEXT(L28,0),'DNB Maturity Model'!$D$3:$E$8,2,0)</f>
        <v>3</v>
      </c>
      <c r="U28" s="124">
        <f>VLOOKUP(TEXT(M28,0),'DNB Maturity Model'!$D$3:$E$8,2,0)</f>
        <v>1</v>
      </c>
      <c r="V28" s="124">
        <f>VLOOKUP(TEXT(N28,0),'DNB Maturity Model'!$D$3:$E$8,2,0)</f>
        <v>2</v>
      </c>
      <c r="W28" s="124">
        <f>VLOOKUP(TEXT(O28,0),'DNB Maturity Model'!$D$3:$E$8,2,0)</f>
        <v>2</v>
      </c>
      <c r="X28" s="124">
        <f>VLOOKUP(TEXT(P28,0),'DNB Maturity Model'!$D$3:$E$8,2,0)</f>
        <v>4</v>
      </c>
    </row>
    <row r="29" spans="1:24" ht="47.25">
      <c r="A29" s="149" t="s">
        <v>221</v>
      </c>
      <c r="B29" s="149" t="s">
        <v>222</v>
      </c>
      <c r="C29" s="124">
        <v>7</v>
      </c>
      <c r="D29" s="122" t="s">
        <v>370</v>
      </c>
      <c r="E29" s="124">
        <v>7.3</v>
      </c>
      <c r="F29" s="139" t="s">
        <v>377</v>
      </c>
      <c r="G29" s="141" t="s">
        <v>378</v>
      </c>
      <c r="H29" s="204"/>
      <c r="I29" s="158" t="s">
        <v>664</v>
      </c>
      <c r="J29" s="133"/>
      <c r="K29" s="133"/>
      <c r="L29" s="124" t="s">
        <v>256</v>
      </c>
      <c r="M29" s="124" t="s">
        <v>252</v>
      </c>
      <c r="N29" s="124" t="s">
        <v>256</v>
      </c>
      <c r="O29" s="124" t="s">
        <v>256</v>
      </c>
      <c r="P29" s="124" t="s">
        <v>260</v>
      </c>
      <c r="Q29" s="124"/>
      <c r="R29" s="124"/>
      <c r="S29" s="125"/>
      <c r="T29" s="124">
        <f>VLOOKUP(TEXT(L29,0),'DNB Maturity Model'!$D$3:$E$8,2,0)</f>
        <v>3</v>
      </c>
      <c r="U29" s="124">
        <f>VLOOKUP(TEXT(M29,0),'DNB Maturity Model'!$D$3:$E$8,2,0)</f>
        <v>2</v>
      </c>
      <c r="V29" s="124">
        <f>VLOOKUP(TEXT(N29,0),'DNB Maturity Model'!$D$3:$E$8,2,0)</f>
        <v>3</v>
      </c>
      <c r="W29" s="124">
        <f>VLOOKUP(TEXT(O29,0),'DNB Maturity Model'!$D$3:$E$8,2,0)</f>
        <v>3</v>
      </c>
      <c r="X29" s="124">
        <f>VLOOKUP(TEXT(P29,0),'DNB Maturity Model'!$D$3:$E$8,2,0)</f>
        <v>4</v>
      </c>
    </row>
    <row r="30" spans="1:24" ht="63">
      <c r="A30" s="149" t="s">
        <v>221</v>
      </c>
      <c r="B30" s="149" t="s">
        <v>222</v>
      </c>
      <c r="C30" s="124">
        <v>7</v>
      </c>
      <c r="D30" s="122" t="s">
        <v>370</v>
      </c>
      <c r="E30" s="124">
        <v>7.4</v>
      </c>
      <c r="F30" s="139" t="s">
        <v>380</v>
      </c>
      <c r="G30" s="141" t="s">
        <v>381</v>
      </c>
      <c r="H30" s="204"/>
      <c r="I30" s="158" t="s">
        <v>664</v>
      </c>
      <c r="J30" s="133"/>
      <c r="K30" s="133"/>
      <c r="L30" s="124" t="s">
        <v>256</v>
      </c>
      <c r="M30" s="124" t="s">
        <v>252</v>
      </c>
      <c r="N30" s="124" t="s">
        <v>256</v>
      </c>
      <c r="O30" s="124" t="s">
        <v>256</v>
      </c>
      <c r="P30" s="124" t="s">
        <v>260</v>
      </c>
      <c r="Q30" s="124"/>
      <c r="R30" s="124"/>
      <c r="S30" s="125"/>
      <c r="T30" s="124">
        <f>VLOOKUP(TEXT(L30,0),'DNB Maturity Model'!$D$3:$E$8,2,0)</f>
        <v>3</v>
      </c>
      <c r="U30" s="124">
        <f>VLOOKUP(TEXT(M30,0),'DNB Maturity Model'!$D$3:$E$8,2,0)</f>
        <v>2</v>
      </c>
      <c r="V30" s="124">
        <f>VLOOKUP(TEXT(N30,0),'DNB Maturity Model'!$D$3:$E$8,2,0)</f>
        <v>3</v>
      </c>
      <c r="W30" s="124">
        <f>VLOOKUP(TEXT(O30,0),'DNB Maturity Model'!$D$3:$E$8,2,0)</f>
        <v>3</v>
      </c>
      <c r="X30" s="124">
        <f>VLOOKUP(TEXT(P30,0),'DNB Maturity Model'!$D$3:$E$8,2,0)</f>
        <v>4</v>
      </c>
    </row>
    <row r="31" spans="1:24" ht="204.75">
      <c r="A31" s="150" t="s">
        <v>223</v>
      </c>
      <c r="B31" s="150" t="s">
        <v>224</v>
      </c>
      <c r="C31" s="124">
        <v>8</v>
      </c>
      <c r="D31" s="122" t="s">
        <v>383</v>
      </c>
      <c r="E31" s="124">
        <v>8.1</v>
      </c>
      <c r="F31" s="138" t="s">
        <v>384</v>
      </c>
      <c r="G31" s="133" t="s">
        <v>385</v>
      </c>
      <c r="H31" s="204" t="s">
        <v>668</v>
      </c>
      <c r="I31" s="133" t="s">
        <v>669</v>
      </c>
      <c r="J31" s="133" t="s">
        <v>670</v>
      </c>
      <c r="K31" s="133" t="s">
        <v>671</v>
      </c>
      <c r="L31" s="124" t="s">
        <v>256</v>
      </c>
      <c r="M31" s="124" t="s">
        <v>252</v>
      </c>
      <c r="N31" s="124" t="s">
        <v>256</v>
      </c>
      <c r="O31" s="124" t="s">
        <v>256</v>
      </c>
      <c r="P31" s="124" t="s">
        <v>264</v>
      </c>
      <c r="Q31" s="124"/>
      <c r="R31" s="124"/>
      <c r="S31" s="125"/>
      <c r="T31" s="124">
        <f>VLOOKUP(TEXT(L31,0),'DNB Maturity Model'!$D$3:$E$8,2,0)</f>
        <v>3</v>
      </c>
      <c r="U31" s="124">
        <f>VLOOKUP(TEXT(M31,0),'DNB Maturity Model'!$D$3:$E$8,2,0)</f>
        <v>2</v>
      </c>
      <c r="V31" s="124">
        <f>VLOOKUP(TEXT(N31,0),'DNB Maturity Model'!$D$3:$E$8,2,0)</f>
        <v>3</v>
      </c>
      <c r="W31" s="124">
        <f>VLOOKUP(TEXT(O31,0),'DNB Maturity Model'!$D$3:$E$8,2,0)</f>
        <v>3</v>
      </c>
      <c r="X31" s="124">
        <f>VLOOKUP(TEXT(P31,0),'DNB Maturity Model'!$D$3:$E$8,2,0)</f>
        <v>5</v>
      </c>
    </row>
    <row r="32" spans="1:24" ht="291.75">
      <c r="A32" s="150" t="s">
        <v>223</v>
      </c>
      <c r="B32" s="150" t="s">
        <v>224</v>
      </c>
      <c r="C32" s="124">
        <v>8</v>
      </c>
      <c r="D32" s="122" t="s">
        <v>383</v>
      </c>
      <c r="E32" s="124">
        <v>8.1999999999999993</v>
      </c>
      <c r="F32" s="140" t="s">
        <v>387</v>
      </c>
      <c r="G32" s="133" t="s">
        <v>672</v>
      </c>
      <c r="H32" s="204"/>
      <c r="I32" s="133" t="s">
        <v>669</v>
      </c>
      <c r="J32" s="133" t="s">
        <v>670</v>
      </c>
      <c r="K32" s="133" t="s">
        <v>673</v>
      </c>
      <c r="L32" s="124" t="s">
        <v>256</v>
      </c>
      <c r="M32" s="124" t="s">
        <v>256</v>
      </c>
      <c r="N32" s="124" t="s">
        <v>256</v>
      </c>
      <c r="O32" s="124" t="s">
        <v>256</v>
      </c>
      <c r="P32" s="124" t="s">
        <v>256</v>
      </c>
      <c r="Q32" s="124"/>
      <c r="R32" s="124"/>
      <c r="S32" s="125"/>
      <c r="T32" s="124">
        <f>VLOOKUP(TEXT(L32,0),'DNB Maturity Model'!$D$3:$E$8,2,0)</f>
        <v>3</v>
      </c>
      <c r="U32" s="124">
        <f>VLOOKUP(TEXT(M32,0),'DNB Maturity Model'!$D$3:$E$8,2,0)</f>
        <v>3</v>
      </c>
      <c r="V32" s="124">
        <f>VLOOKUP(TEXT(N32,0),'DNB Maturity Model'!$D$3:$E$8,2,0)</f>
        <v>3</v>
      </c>
      <c r="W32" s="124">
        <f>VLOOKUP(TEXT(O32,0),'DNB Maturity Model'!$D$3:$E$8,2,0)</f>
        <v>3</v>
      </c>
      <c r="X32" s="124">
        <f>VLOOKUP(TEXT(P32,0),'DNB Maturity Model'!$D$3:$E$8,2,0)</f>
        <v>3</v>
      </c>
    </row>
    <row r="33" spans="1:24" ht="409.5">
      <c r="A33" s="150" t="s">
        <v>223</v>
      </c>
      <c r="B33" s="150" t="s">
        <v>224</v>
      </c>
      <c r="C33" s="124">
        <v>9</v>
      </c>
      <c r="D33" s="122" t="s">
        <v>391</v>
      </c>
      <c r="E33" s="124">
        <v>9.1</v>
      </c>
      <c r="F33" s="138" t="s">
        <v>392</v>
      </c>
      <c r="G33" s="133" t="s">
        <v>393</v>
      </c>
      <c r="H33" s="212" t="s">
        <v>674</v>
      </c>
      <c r="I33" s="133" t="s">
        <v>675</v>
      </c>
      <c r="J33" s="141" t="s">
        <v>676</v>
      </c>
      <c r="K33" s="141" t="s">
        <v>677</v>
      </c>
      <c r="L33" s="124" t="s">
        <v>256</v>
      </c>
      <c r="M33" s="124" t="s">
        <v>256</v>
      </c>
      <c r="N33" s="124" t="s">
        <v>256</v>
      </c>
      <c r="O33" s="124" t="s">
        <v>256</v>
      </c>
      <c r="P33" s="124" t="s">
        <v>256</v>
      </c>
      <c r="Q33" s="124"/>
      <c r="R33" s="124"/>
      <c r="S33" s="125"/>
      <c r="T33" s="124">
        <f>VLOOKUP(TEXT(L33,0),'DNB Maturity Model'!$D$3:$E$8,2,0)</f>
        <v>3</v>
      </c>
      <c r="U33" s="124">
        <f>VLOOKUP(TEXT(M33,0),'DNB Maturity Model'!$D$3:$E$8,2,0)</f>
        <v>3</v>
      </c>
      <c r="V33" s="124">
        <f>VLOOKUP(TEXT(N33,0),'DNB Maturity Model'!$D$3:$E$8,2,0)</f>
        <v>3</v>
      </c>
      <c r="W33" s="124">
        <f>VLOOKUP(TEXT(O33,0),'DNB Maturity Model'!$D$3:$E$8,2,0)</f>
        <v>3</v>
      </c>
      <c r="X33" s="124">
        <f>VLOOKUP(TEXT(P33,0),'DNB Maturity Model'!$D$3:$E$8,2,0)</f>
        <v>3</v>
      </c>
    </row>
    <row r="34" spans="1:24" ht="220.5">
      <c r="A34" s="150" t="s">
        <v>223</v>
      </c>
      <c r="B34" s="150" t="s">
        <v>224</v>
      </c>
      <c r="C34" s="124">
        <v>9</v>
      </c>
      <c r="D34" s="122" t="s">
        <v>391</v>
      </c>
      <c r="E34" s="124">
        <v>9.1999999999999993</v>
      </c>
      <c r="F34" s="138" t="s">
        <v>395</v>
      </c>
      <c r="G34" s="135" t="s">
        <v>396</v>
      </c>
      <c r="H34" s="212"/>
      <c r="I34" s="133" t="s">
        <v>675</v>
      </c>
      <c r="J34" s="141" t="s">
        <v>678</v>
      </c>
      <c r="K34" s="141" t="s">
        <v>679</v>
      </c>
      <c r="L34" s="136" t="s">
        <v>256</v>
      </c>
      <c r="M34" s="136" t="s">
        <v>248</v>
      </c>
      <c r="N34" s="136" t="s">
        <v>256</v>
      </c>
      <c r="O34" s="136" t="s">
        <v>260</v>
      </c>
      <c r="P34" s="136" t="s">
        <v>264</v>
      </c>
      <c r="Q34" s="142"/>
      <c r="R34" s="124"/>
      <c r="S34" s="125"/>
      <c r="T34" s="124">
        <v>3</v>
      </c>
      <c r="U34" s="124">
        <f>VLOOKUP(TEXT(M34,0),'DNB Maturity Model'!$D$3:$E$8,2,0)</f>
        <v>1</v>
      </c>
      <c r="V34" s="124">
        <f>VLOOKUP(TEXT(N34,0),'DNB Maturity Model'!$D$3:$E$8,2,0)</f>
        <v>3</v>
      </c>
      <c r="W34" s="124">
        <f>VLOOKUP(TEXT(O34,0),'DNB Maturity Model'!$D$3:$E$8,2,0)</f>
        <v>4</v>
      </c>
      <c r="X34" s="124">
        <f>VLOOKUP(TEXT(P34,0),'DNB Maturity Model'!$D$3:$E$8,2,0)</f>
        <v>5</v>
      </c>
    </row>
    <row r="35" spans="1:24" ht="47.25">
      <c r="A35" s="150" t="s">
        <v>223</v>
      </c>
      <c r="B35" s="150" t="s">
        <v>224</v>
      </c>
      <c r="C35" s="124">
        <v>9</v>
      </c>
      <c r="D35" s="122" t="s">
        <v>391</v>
      </c>
      <c r="E35" s="124">
        <v>9.3000000000000007</v>
      </c>
      <c r="F35" s="138" t="s">
        <v>398</v>
      </c>
      <c r="G35" s="133" t="s">
        <v>399</v>
      </c>
      <c r="H35" s="212"/>
      <c r="I35" s="133" t="s">
        <v>675</v>
      </c>
      <c r="J35" s="141"/>
      <c r="K35" s="141"/>
      <c r="L35" s="124" t="s">
        <v>256</v>
      </c>
      <c r="M35" s="124" t="s">
        <v>256</v>
      </c>
      <c r="N35" s="124" t="s">
        <v>256</v>
      </c>
      <c r="O35" s="124" t="s">
        <v>260</v>
      </c>
      <c r="P35" s="124" t="s">
        <v>260</v>
      </c>
      <c r="Q35" s="124"/>
      <c r="R35" s="124"/>
      <c r="S35" s="125"/>
      <c r="T35" s="124">
        <f>VLOOKUP(TEXT(L35,0),'DNB Maturity Model'!$D$3:$E$8,2,0)</f>
        <v>3</v>
      </c>
      <c r="U35" s="124">
        <f>VLOOKUP(TEXT(M35,0),'DNB Maturity Model'!$D$3:$E$8,2,0)</f>
        <v>3</v>
      </c>
      <c r="V35" s="124">
        <f>VLOOKUP(TEXT(N35,0),'DNB Maturity Model'!$D$3:$E$8,2,0)</f>
        <v>3</v>
      </c>
      <c r="W35" s="124">
        <f>VLOOKUP(TEXT(O35,0),'DNB Maturity Model'!$D$3:$E$8,2,0)</f>
        <v>4</v>
      </c>
      <c r="X35" s="124">
        <f>VLOOKUP(TEXT(P35,0),'DNB Maturity Model'!$D$3:$E$8,2,0)</f>
        <v>4</v>
      </c>
    </row>
    <row r="36" spans="1:24" ht="204.75">
      <c r="A36" s="150" t="s">
        <v>223</v>
      </c>
      <c r="B36" s="150" t="s">
        <v>224</v>
      </c>
      <c r="C36" s="124">
        <v>9</v>
      </c>
      <c r="D36" s="122" t="s">
        <v>391</v>
      </c>
      <c r="E36" s="124">
        <v>9.4</v>
      </c>
      <c r="F36" s="138" t="s">
        <v>401</v>
      </c>
      <c r="G36" s="141" t="s">
        <v>402</v>
      </c>
      <c r="H36" s="212"/>
      <c r="I36" s="133" t="s">
        <v>675</v>
      </c>
      <c r="J36" s="141" t="s">
        <v>680</v>
      </c>
      <c r="K36" s="141" t="s">
        <v>681</v>
      </c>
      <c r="L36" s="136" t="s">
        <v>256</v>
      </c>
      <c r="M36" s="136" t="s">
        <v>248</v>
      </c>
      <c r="N36" s="136" t="s">
        <v>256</v>
      </c>
      <c r="O36" s="136" t="s">
        <v>260</v>
      </c>
      <c r="P36" s="136" t="s">
        <v>264</v>
      </c>
      <c r="Q36" s="142"/>
      <c r="R36" s="124"/>
      <c r="S36" s="125"/>
      <c r="T36" s="124">
        <v>3</v>
      </c>
      <c r="U36" s="124">
        <f>VLOOKUP(TEXT(M36,0),'DNB Maturity Model'!$D$3:$E$8,2,0)</f>
        <v>1</v>
      </c>
      <c r="V36" s="124">
        <f>VLOOKUP(TEXT(N36,0),'DNB Maturity Model'!$D$3:$E$8,2,0)</f>
        <v>3</v>
      </c>
      <c r="W36" s="124">
        <f>VLOOKUP(TEXT(O36,0),'DNB Maturity Model'!$D$3:$E$8,2,0)</f>
        <v>4</v>
      </c>
      <c r="X36" s="124">
        <f>VLOOKUP(TEXT(P36,0),'DNB Maturity Model'!$D$3:$E$8,2,0)</f>
        <v>5</v>
      </c>
    </row>
    <row r="37" spans="1:24" ht="196.5" customHeight="1">
      <c r="A37" s="150" t="s">
        <v>223</v>
      </c>
      <c r="B37" s="150" t="s">
        <v>224</v>
      </c>
      <c r="C37" s="124">
        <v>9</v>
      </c>
      <c r="D37" s="122" t="s">
        <v>391</v>
      </c>
      <c r="E37" s="124">
        <v>9.5</v>
      </c>
      <c r="F37" s="138" t="s">
        <v>391</v>
      </c>
      <c r="G37" s="133" t="s">
        <v>1580</v>
      </c>
      <c r="H37" s="212"/>
      <c r="I37" s="133" t="s">
        <v>675</v>
      </c>
      <c r="J37" s="141" t="s">
        <v>683</v>
      </c>
      <c r="K37" s="141" t="s">
        <v>684</v>
      </c>
      <c r="L37" s="136" t="s">
        <v>256</v>
      </c>
      <c r="M37" s="136" t="s">
        <v>248</v>
      </c>
      <c r="N37" s="136" t="s">
        <v>256</v>
      </c>
      <c r="O37" s="136" t="s">
        <v>260</v>
      </c>
      <c r="P37" s="136" t="s">
        <v>264</v>
      </c>
      <c r="Q37" s="142"/>
      <c r="R37" s="124"/>
      <c r="S37" s="125"/>
      <c r="T37" s="124">
        <v>3</v>
      </c>
      <c r="U37" s="124">
        <f>VLOOKUP(TEXT(M37,0),'DNB Maturity Model'!$D$3:$E$8,2,0)</f>
        <v>1</v>
      </c>
      <c r="V37" s="124">
        <f>VLOOKUP(TEXT(N37,0),'DNB Maturity Model'!$D$3:$E$8,2,0)</f>
        <v>3</v>
      </c>
      <c r="W37" s="124">
        <f>VLOOKUP(TEXT(O37,0),'DNB Maturity Model'!$D$3:$E$8,2,0)</f>
        <v>4</v>
      </c>
      <c r="X37" s="124">
        <f>VLOOKUP(TEXT(P37,0),'DNB Maturity Model'!$D$3:$E$8,2,0)</f>
        <v>5</v>
      </c>
    </row>
    <row r="38" spans="1:24" ht="236.25">
      <c r="A38" s="150" t="s">
        <v>223</v>
      </c>
      <c r="B38" s="150" t="s">
        <v>224</v>
      </c>
      <c r="C38" s="124">
        <v>9</v>
      </c>
      <c r="D38" s="122" t="s">
        <v>391</v>
      </c>
      <c r="E38" s="124">
        <v>9.6</v>
      </c>
      <c r="F38" s="138" t="s">
        <v>407</v>
      </c>
      <c r="G38" s="133" t="s">
        <v>685</v>
      </c>
      <c r="H38" s="212"/>
      <c r="I38" s="133" t="s">
        <v>675</v>
      </c>
      <c r="J38" s="141" t="s">
        <v>686</v>
      </c>
      <c r="K38" s="141" t="s">
        <v>687</v>
      </c>
      <c r="L38" s="124" t="s">
        <v>256</v>
      </c>
      <c r="M38" s="124" t="s">
        <v>252</v>
      </c>
      <c r="N38" s="124" t="s">
        <v>260</v>
      </c>
      <c r="O38" s="124" t="s">
        <v>260</v>
      </c>
      <c r="P38" s="124" t="s">
        <v>260</v>
      </c>
      <c r="Q38" s="124"/>
      <c r="R38" s="124"/>
      <c r="S38" s="125"/>
      <c r="T38" s="124">
        <f>VLOOKUP(TEXT(L38,0),'DNB Maturity Model'!$D$3:$E$8,2,0)</f>
        <v>3</v>
      </c>
      <c r="U38" s="124">
        <f>VLOOKUP(TEXT(M38,0),'DNB Maturity Model'!$D$3:$E$8,2,0)</f>
        <v>2</v>
      </c>
      <c r="V38" s="124">
        <f>VLOOKUP(TEXT(N38,0),'DNB Maturity Model'!$D$3:$E$8,2,0)</f>
        <v>4</v>
      </c>
      <c r="W38" s="124">
        <f>VLOOKUP(TEXT(O38,0),'DNB Maturity Model'!$D$3:$E$8,2,0)</f>
        <v>4</v>
      </c>
      <c r="X38" s="124">
        <f>VLOOKUP(TEXT(P38,0),'DNB Maturity Model'!$D$3:$E$8,2,0)</f>
        <v>4</v>
      </c>
    </row>
    <row r="39" spans="1:24" ht="279" customHeight="1">
      <c r="A39" s="151" t="s">
        <v>225</v>
      </c>
      <c r="B39" s="151" t="s">
        <v>226</v>
      </c>
      <c r="C39" s="124">
        <v>10</v>
      </c>
      <c r="D39" s="122" t="s">
        <v>411</v>
      </c>
      <c r="E39" s="124">
        <v>10.1</v>
      </c>
      <c r="F39" s="138" t="s">
        <v>412</v>
      </c>
      <c r="G39" s="133" t="s">
        <v>688</v>
      </c>
      <c r="H39" s="215" t="s">
        <v>1581</v>
      </c>
      <c r="I39" s="141" t="s">
        <v>689</v>
      </c>
      <c r="J39" s="141" t="s">
        <v>690</v>
      </c>
      <c r="K39" s="141" t="s">
        <v>691</v>
      </c>
      <c r="L39" s="124" t="s">
        <v>256</v>
      </c>
      <c r="M39" s="124" t="s">
        <v>248</v>
      </c>
      <c r="N39" s="124" t="s">
        <v>256</v>
      </c>
      <c r="O39" s="124" t="s">
        <v>256</v>
      </c>
      <c r="P39" s="124" t="s">
        <v>256</v>
      </c>
      <c r="Q39" s="124"/>
      <c r="R39" s="124"/>
      <c r="S39" s="125"/>
      <c r="T39" s="124">
        <f>VLOOKUP(TEXT(L39,0),'DNB Maturity Model'!$D$3:$E$8,2,0)</f>
        <v>3</v>
      </c>
      <c r="U39" s="124">
        <f>VLOOKUP(TEXT(M39,0),'DNB Maturity Model'!$D$3:$E$8,2,0)</f>
        <v>1</v>
      </c>
      <c r="V39" s="124">
        <f>VLOOKUP(TEXT(N39,0),'DNB Maturity Model'!$D$3:$E$8,2,0)</f>
        <v>3</v>
      </c>
      <c r="W39" s="124">
        <f>VLOOKUP(TEXT(O39,0),'DNB Maturity Model'!$D$3:$E$8,2,0)</f>
        <v>3</v>
      </c>
      <c r="X39" s="124">
        <f>VLOOKUP(TEXT(P39,0),'DNB Maturity Model'!$D$3:$E$8,2,0)</f>
        <v>3</v>
      </c>
    </row>
    <row r="40" spans="1:24" ht="246" customHeight="1">
      <c r="A40" s="151" t="s">
        <v>225</v>
      </c>
      <c r="B40" s="151" t="s">
        <v>226</v>
      </c>
      <c r="C40" s="124">
        <v>10</v>
      </c>
      <c r="D40" s="122" t="s">
        <v>411</v>
      </c>
      <c r="E40" s="124">
        <v>10.199999999999999</v>
      </c>
      <c r="F40" s="140" t="s">
        <v>692</v>
      </c>
      <c r="G40" s="141" t="s">
        <v>693</v>
      </c>
      <c r="H40" s="212"/>
      <c r="I40" s="141" t="s">
        <v>689</v>
      </c>
      <c r="J40" s="141"/>
      <c r="K40" s="141"/>
      <c r="L40" s="124" t="s">
        <v>256</v>
      </c>
      <c r="M40" s="124" t="s">
        <v>248</v>
      </c>
      <c r="N40" s="124" t="s">
        <v>256</v>
      </c>
      <c r="O40" s="124" t="s">
        <v>256</v>
      </c>
      <c r="P40" s="124" t="s">
        <v>256</v>
      </c>
      <c r="Q40" s="124"/>
      <c r="R40" s="124"/>
      <c r="S40" s="125"/>
      <c r="T40" s="124">
        <v>3</v>
      </c>
      <c r="U40" s="124">
        <f>VLOOKUP(TEXT(M40,0),'DNB Maturity Model'!$D$3:$E$8,2,0)</f>
        <v>1</v>
      </c>
      <c r="V40" s="124">
        <f>VLOOKUP(TEXT(N40,0),'DNB Maturity Model'!$D$3:$E$8,2,0)</f>
        <v>3</v>
      </c>
      <c r="W40" s="124">
        <f>VLOOKUP(TEXT(O40,0),'DNB Maturity Model'!$D$3:$E$8,2,0)</f>
        <v>3</v>
      </c>
      <c r="X40" s="124">
        <f>VLOOKUP(TEXT(P40,0),'DNB Maturity Model'!$D$3:$E$8,2,0)</f>
        <v>3</v>
      </c>
    </row>
    <row r="41" spans="1:24" ht="204.75">
      <c r="A41" s="151" t="s">
        <v>225</v>
      </c>
      <c r="B41" s="151" t="s">
        <v>226</v>
      </c>
      <c r="C41" s="124">
        <v>11</v>
      </c>
      <c r="D41" s="122" t="s">
        <v>225</v>
      </c>
      <c r="E41" s="124">
        <v>11.1</v>
      </c>
      <c r="F41" s="138" t="s">
        <v>419</v>
      </c>
      <c r="G41" s="133" t="s">
        <v>420</v>
      </c>
      <c r="H41" s="212" t="s">
        <v>694</v>
      </c>
      <c r="I41" s="141" t="s">
        <v>695</v>
      </c>
      <c r="J41" s="141" t="s">
        <v>696</v>
      </c>
      <c r="K41" s="141" t="s">
        <v>691</v>
      </c>
      <c r="L41" s="124" t="s">
        <v>256</v>
      </c>
      <c r="M41" s="124" t="s">
        <v>256</v>
      </c>
      <c r="N41" s="124" t="s">
        <v>256</v>
      </c>
      <c r="O41" s="124" t="s">
        <v>256</v>
      </c>
      <c r="P41" s="124" t="s">
        <v>256</v>
      </c>
      <c r="Q41" s="124"/>
      <c r="R41" s="124"/>
      <c r="S41" s="125"/>
      <c r="T41" s="124">
        <f>VLOOKUP(TEXT(L41,0),'DNB Maturity Model'!$D$3:$E$8,2,0)</f>
        <v>3</v>
      </c>
      <c r="U41" s="124">
        <f>VLOOKUP(TEXT(M41,0),'DNB Maturity Model'!$D$3:$E$8,2,0)</f>
        <v>3</v>
      </c>
      <c r="V41" s="124">
        <f>VLOOKUP(TEXT(N41,0),'DNB Maturity Model'!$D$3:$E$8,2,0)</f>
        <v>3</v>
      </c>
      <c r="W41" s="124">
        <f>VLOOKUP(TEXT(O41,0),'DNB Maturity Model'!$D$3:$E$8,2,0)</f>
        <v>3</v>
      </c>
      <c r="X41" s="124">
        <f>VLOOKUP(TEXT(P41,0),'DNB Maturity Model'!$D$3:$E$8,2,0)</f>
        <v>3</v>
      </c>
    </row>
    <row r="42" spans="1:24" ht="157.5">
      <c r="A42" s="151" t="s">
        <v>225</v>
      </c>
      <c r="B42" s="151" t="s">
        <v>226</v>
      </c>
      <c r="C42" s="124">
        <v>11</v>
      </c>
      <c r="D42" s="122" t="s">
        <v>225</v>
      </c>
      <c r="E42" s="124">
        <v>11.2</v>
      </c>
      <c r="F42" s="138" t="s">
        <v>422</v>
      </c>
      <c r="G42" s="133" t="s">
        <v>423</v>
      </c>
      <c r="H42" s="212"/>
      <c r="I42" s="141" t="s">
        <v>695</v>
      </c>
      <c r="J42" s="141" t="s">
        <v>697</v>
      </c>
      <c r="K42" s="141" t="s">
        <v>691</v>
      </c>
      <c r="L42" s="124" t="s">
        <v>256</v>
      </c>
      <c r="M42" s="124" t="s">
        <v>252</v>
      </c>
      <c r="N42" s="124" t="s">
        <v>256</v>
      </c>
      <c r="O42" s="124" t="s">
        <v>256</v>
      </c>
      <c r="P42" s="124" t="s">
        <v>256</v>
      </c>
      <c r="Q42" s="124"/>
      <c r="R42" s="124"/>
      <c r="S42" s="125"/>
      <c r="T42" s="124">
        <f>VLOOKUP(TEXT(L42,0),'DNB Maturity Model'!$D$3:$E$8,2,0)</f>
        <v>3</v>
      </c>
      <c r="U42" s="124">
        <f>VLOOKUP(TEXT(M42,0),'DNB Maturity Model'!$D$3:$E$8,2,0)</f>
        <v>2</v>
      </c>
      <c r="V42" s="124">
        <f>VLOOKUP(TEXT(N42,0),'DNB Maturity Model'!$D$3:$E$8,2,0)</f>
        <v>3</v>
      </c>
      <c r="W42" s="124">
        <f>VLOOKUP(TEXT(O42,0),'DNB Maturity Model'!$D$3:$E$8,2,0)</f>
        <v>3</v>
      </c>
      <c r="X42" s="124">
        <f>VLOOKUP(TEXT(P42,0),'DNB Maturity Model'!$D$3:$E$8,2,0)</f>
        <v>3</v>
      </c>
    </row>
    <row r="43" spans="1:24" ht="309" customHeight="1">
      <c r="A43" s="151" t="s">
        <v>225</v>
      </c>
      <c r="B43" s="151" t="s">
        <v>226</v>
      </c>
      <c r="C43" s="124">
        <v>11</v>
      </c>
      <c r="D43" s="122" t="s">
        <v>225</v>
      </c>
      <c r="E43" s="124">
        <v>11.3</v>
      </c>
      <c r="F43" s="138" t="s">
        <v>425</v>
      </c>
      <c r="G43" s="141" t="s">
        <v>698</v>
      </c>
      <c r="H43" s="212"/>
      <c r="I43" s="141" t="s">
        <v>695</v>
      </c>
      <c r="J43" s="141" t="s">
        <v>699</v>
      </c>
      <c r="K43" s="141" t="s">
        <v>700</v>
      </c>
      <c r="L43" s="124" t="s">
        <v>256</v>
      </c>
      <c r="M43" s="124" t="s">
        <v>252</v>
      </c>
      <c r="N43" s="124" t="s">
        <v>256</v>
      </c>
      <c r="O43" s="124" t="s">
        <v>256</v>
      </c>
      <c r="P43" s="124" t="s">
        <v>256</v>
      </c>
      <c r="Q43" s="124"/>
      <c r="R43" s="124"/>
      <c r="S43" s="125"/>
      <c r="T43" s="124">
        <f>VLOOKUP(TEXT(L43,0),'DNB Maturity Model'!$D$3:$E$8,2,0)</f>
        <v>3</v>
      </c>
      <c r="U43" s="124">
        <f>VLOOKUP(TEXT(M43,0),'DNB Maturity Model'!$D$3:$E$8,2,0)</f>
        <v>2</v>
      </c>
      <c r="V43" s="124">
        <f>VLOOKUP(TEXT(N43,0),'DNB Maturity Model'!$D$3:$E$8,2,0)</f>
        <v>3</v>
      </c>
      <c r="W43" s="124">
        <f>VLOOKUP(TEXT(O43,0),'DNB Maturity Model'!$D$3:$E$8,2,0)</f>
        <v>3</v>
      </c>
      <c r="X43" s="124">
        <f>VLOOKUP(TEXT(P43,0),'DNB Maturity Model'!$D$3:$E$8,2,0)</f>
        <v>3</v>
      </c>
    </row>
    <row r="44" spans="1:24" ht="141.75">
      <c r="A44" s="152" t="s">
        <v>227</v>
      </c>
      <c r="B44" s="152" t="s">
        <v>228</v>
      </c>
      <c r="C44" s="124">
        <v>12</v>
      </c>
      <c r="D44" s="122" t="s">
        <v>429</v>
      </c>
      <c r="E44" s="124">
        <v>12.1</v>
      </c>
      <c r="F44" s="138" t="s">
        <v>430</v>
      </c>
      <c r="G44" s="133" t="s">
        <v>431</v>
      </c>
      <c r="H44" s="204" t="s">
        <v>701</v>
      </c>
      <c r="I44" s="133" t="s">
        <v>664</v>
      </c>
      <c r="J44" s="133" t="s">
        <v>665</v>
      </c>
      <c r="K44" s="133" t="s">
        <v>666</v>
      </c>
      <c r="L44" s="124" t="s">
        <v>256</v>
      </c>
      <c r="M44" s="124" t="s">
        <v>252</v>
      </c>
      <c r="N44" s="124" t="s">
        <v>252</v>
      </c>
      <c r="O44" s="124" t="s">
        <v>252</v>
      </c>
      <c r="P44" s="124" t="s">
        <v>252</v>
      </c>
      <c r="Q44" s="124"/>
      <c r="R44" s="124"/>
      <c r="S44" s="125"/>
      <c r="T44" s="124">
        <f>VLOOKUP(TEXT(L44,0),'DNB Maturity Model'!$D$3:$E$8,2,0)</f>
        <v>3</v>
      </c>
      <c r="U44" s="124">
        <f>VLOOKUP(TEXT(M44,0),'DNB Maturity Model'!$D$3:$E$8,2,0)</f>
        <v>2</v>
      </c>
      <c r="V44" s="124">
        <f>VLOOKUP(TEXT(N44,0),'DNB Maturity Model'!$D$3:$E$8,2,0)</f>
        <v>2</v>
      </c>
      <c r="W44" s="124">
        <f>VLOOKUP(TEXT(O44,0),'DNB Maturity Model'!$D$3:$E$8,2,0)</f>
        <v>2</v>
      </c>
      <c r="X44" s="124">
        <f>VLOOKUP(TEXT(P44,0),'DNB Maturity Model'!$D$3:$E$8,2,0)</f>
        <v>2</v>
      </c>
    </row>
    <row r="45" spans="1:24" ht="126">
      <c r="A45" s="152" t="s">
        <v>227</v>
      </c>
      <c r="B45" s="152" t="s">
        <v>228</v>
      </c>
      <c r="C45" s="124">
        <v>12</v>
      </c>
      <c r="D45" s="122" t="s">
        <v>429</v>
      </c>
      <c r="E45" s="124">
        <v>12.2</v>
      </c>
      <c r="F45" s="138" t="s">
        <v>433</v>
      </c>
      <c r="G45" s="141" t="s">
        <v>702</v>
      </c>
      <c r="H45" s="204"/>
      <c r="I45" s="133" t="s">
        <v>664</v>
      </c>
      <c r="J45" s="133"/>
      <c r="K45" s="133"/>
      <c r="L45" s="124" t="s">
        <v>256</v>
      </c>
      <c r="M45" s="124" t="s">
        <v>252</v>
      </c>
      <c r="N45" s="124" t="s">
        <v>252</v>
      </c>
      <c r="O45" s="124" t="s">
        <v>252</v>
      </c>
      <c r="P45" s="124" t="s">
        <v>252</v>
      </c>
      <c r="Q45" s="124"/>
      <c r="R45" s="124"/>
      <c r="S45" s="125"/>
      <c r="T45" s="124">
        <f>VLOOKUP(TEXT(L45,0),'DNB Maturity Model'!$D$3:$E$8,2,0)</f>
        <v>3</v>
      </c>
      <c r="U45" s="124">
        <f>VLOOKUP(TEXT(M45,0),'DNB Maturity Model'!$D$3:$E$8,2,0)</f>
        <v>2</v>
      </c>
      <c r="V45" s="124">
        <f>VLOOKUP(TEXT(N45,0),'DNB Maturity Model'!$D$3:$E$8,2,0)</f>
        <v>2</v>
      </c>
      <c r="W45" s="124">
        <f>VLOOKUP(TEXT(O45,0),'DNB Maturity Model'!$D$3:$E$8,2,0)</f>
        <v>2</v>
      </c>
      <c r="X45" s="124">
        <f>VLOOKUP(TEXT(P45,0),'DNB Maturity Model'!$D$3:$E$8,2,0)</f>
        <v>2</v>
      </c>
    </row>
    <row r="46" spans="1:24" ht="78.75">
      <c r="A46" s="152" t="s">
        <v>227</v>
      </c>
      <c r="B46" s="152" t="s">
        <v>228</v>
      </c>
      <c r="C46" s="124">
        <v>12</v>
      </c>
      <c r="D46" s="122" t="s">
        <v>429</v>
      </c>
      <c r="E46" s="124">
        <v>12.3</v>
      </c>
      <c r="F46" s="138" t="s">
        <v>436</v>
      </c>
      <c r="G46" s="141" t="s">
        <v>437</v>
      </c>
      <c r="H46" s="204"/>
      <c r="I46" s="133" t="s">
        <v>664</v>
      </c>
      <c r="J46" s="133"/>
      <c r="K46" s="133"/>
      <c r="L46" s="124" t="s">
        <v>256</v>
      </c>
      <c r="M46" s="124" t="s">
        <v>252</v>
      </c>
      <c r="N46" s="124" t="s">
        <v>252</v>
      </c>
      <c r="O46" s="124" t="s">
        <v>252</v>
      </c>
      <c r="P46" s="124" t="s">
        <v>252</v>
      </c>
      <c r="Q46" s="124"/>
      <c r="R46" s="124"/>
      <c r="S46" s="125"/>
      <c r="T46" s="124">
        <f>VLOOKUP(TEXT(L46,0),'DNB Maturity Model'!$D$3:$E$8,2,0)</f>
        <v>3</v>
      </c>
      <c r="U46" s="124">
        <f>VLOOKUP(TEXT(M46,0),'DNB Maturity Model'!$D$3:$E$8,2,0)</f>
        <v>2</v>
      </c>
      <c r="V46" s="124">
        <f>VLOOKUP(TEXT(N46,0),'DNB Maturity Model'!$D$3:$E$8,2,0)</f>
        <v>2</v>
      </c>
      <c r="W46" s="124">
        <f>VLOOKUP(TEXT(O46,0),'DNB Maturity Model'!$D$3:$E$8,2,0)</f>
        <v>2</v>
      </c>
      <c r="X46" s="124">
        <f>VLOOKUP(TEXT(P46,0),'DNB Maturity Model'!$D$3:$E$8,2,0)</f>
        <v>2</v>
      </c>
    </row>
    <row r="47" spans="1:24" ht="94.5">
      <c r="A47" s="152" t="s">
        <v>227</v>
      </c>
      <c r="B47" s="152" t="s">
        <v>228</v>
      </c>
      <c r="C47" s="124">
        <v>12</v>
      </c>
      <c r="D47" s="122" t="s">
        <v>429</v>
      </c>
      <c r="E47" s="124">
        <v>12.4</v>
      </c>
      <c r="F47" s="138" t="s">
        <v>439</v>
      </c>
      <c r="G47" s="141" t="s">
        <v>440</v>
      </c>
      <c r="H47" s="204"/>
      <c r="I47" s="133" t="s">
        <v>664</v>
      </c>
      <c r="J47" s="133"/>
      <c r="K47" s="133"/>
      <c r="L47" s="124" t="s">
        <v>256</v>
      </c>
      <c r="M47" s="124" t="s">
        <v>252</v>
      </c>
      <c r="N47" s="124" t="s">
        <v>252</v>
      </c>
      <c r="O47" s="124" t="s">
        <v>252</v>
      </c>
      <c r="P47" s="124" t="s">
        <v>256</v>
      </c>
      <c r="Q47" s="124"/>
      <c r="R47" s="124"/>
      <c r="S47" s="125"/>
      <c r="T47" s="124">
        <f>VLOOKUP(TEXT(L47,0),'DNB Maturity Model'!$D$3:$E$8,2,0)</f>
        <v>3</v>
      </c>
      <c r="U47" s="124">
        <f>VLOOKUP(TEXT(M47,0),'DNB Maturity Model'!$D$3:$E$8,2,0)</f>
        <v>2</v>
      </c>
      <c r="V47" s="124">
        <f>VLOOKUP(TEXT(N47,0),'DNB Maturity Model'!$D$3:$E$8,2,0)</f>
        <v>2</v>
      </c>
      <c r="W47" s="124">
        <f>VLOOKUP(TEXT(O47,0),'DNB Maturity Model'!$D$3:$E$8,2,0)</f>
        <v>2</v>
      </c>
      <c r="X47" s="124">
        <f>VLOOKUP(TEXT(P47,0),'DNB Maturity Model'!$D$3:$E$8,2,0)</f>
        <v>3</v>
      </c>
    </row>
    <row r="48" spans="1:24" ht="157.5">
      <c r="A48" s="152" t="s">
        <v>227</v>
      </c>
      <c r="B48" s="152" t="s">
        <v>228</v>
      </c>
      <c r="C48" s="124">
        <v>13</v>
      </c>
      <c r="D48" s="122" t="s">
        <v>442</v>
      </c>
      <c r="E48" s="124">
        <v>13.1</v>
      </c>
      <c r="F48" s="138" t="s">
        <v>443</v>
      </c>
      <c r="G48" s="133" t="s">
        <v>444</v>
      </c>
      <c r="H48" s="204" t="s">
        <v>703</v>
      </c>
      <c r="I48" s="133" t="s">
        <v>664</v>
      </c>
      <c r="J48" s="133"/>
      <c r="K48" s="133"/>
      <c r="L48" s="124" t="s">
        <v>256</v>
      </c>
      <c r="M48" s="124" t="s">
        <v>256</v>
      </c>
      <c r="N48" s="124" t="s">
        <v>256</v>
      </c>
      <c r="O48" s="124" t="s">
        <v>256</v>
      </c>
      <c r="P48" s="124" t="s">
        <v>256</v>
      </c>
      <c r="Q48" s="124"/>
      <c r="R48" s="124"/>
      <c r="S48" s="125"/>
      <c r="T48" s="124">
        <f>VLOOKUP(TEXT(L48,0),'DNB Maturity Model'!$D$3:$E$8,2,0)</f>
        <v>3</v>
      </c>
      <c r="U48" s="124">
        <f>VLOOKUP(TEXT(M48,0),'DNB Maturity Model'!$D$3:$E$8,2,0)</f>
        <v>3</v>
      </c>
      <c r="V48" s="124">
        <f>VLOOKUP(TEXT(N48,0),'DNB Maturity Model'!$D$3:$E$8,2,0)</f>
        <v>3</v>
      </c>
      <c r="W48" s="124">
        <f>VLOOKUP(TEXT(O48,0),'DNB Maturity Model'!$D$3:$E$8,2,0)</f>
        <v>3</v>
      </c>
      <c r="X48" s="124">
        <f>VLOOKUP(TEXT(P48,0),'DNB Maturity Model'!$D$3:$E$8,2,0)</f>
        <v>3</v>
      </c>
    </row>
    <row r="49" spans="1:24" ht="47.25">
      <c r="A49" s="152" t="s">
        <v>227</v>
      </c>
      <c r="B49" s="152" t="s">
        <v>228</v>
      </c>
      <c r="C49" s="124">
        <v>13</v>
      </c>
      <c r="D49" s="122" t="s">
        <v>442</v>
      </c>
      <c r="E49" s="124">
        <v>13.2</v>
      </c>
      <c r="F49" s="138" t="s">
        <v>446</v>
      </c>
      <c r="G49" s="133" t="s">
        <v>447</v>
      </c>
      <c r="H49" s="204"/>
      <c r="I49" s="133" t="s">
        <v>664</v>
      </c>
      <c r="J49" s="133"/>
      <c r="K49" s="133"/>
      <c r="L49" s="124" t="s">
        <v>256</v>
      </c>
      <c r="M49" s="124" t="s">
        <v>252</v>
      </c>
      <c r="N49" s="124" t="s">
        <v>256</v>
      </c>
      <c r="O49" s="124" t="s">
        <v>260</v>
      </c>
      <c r="P49" s="124" t="s">
        <v>264</v>
      </c>
      <c r="Q49" s="124"/>
      <c r="R49" s="124"/>
      <c r="S49" s="125"/>
      <c r="T49" s="124">
        <f>VLOOKUP(TEXT(L49,0),'DNB Maturity Model'!$D$3:$E$8,2,0)</f>
        <v>3</v>
      </c>
      <c r="U49" s="124">
        <f>VLOOKUP(TEXT(M49,0),'DNB Maturity Model'!$D$3:$E$8,2,0)</f>
        <v>2</v>
      </c>
      <c r="V49" s="124">
        <f>VLOOKUP(TEXT(N49,0),'DNB Maturity Model'!$D$3:$E$8,2,0)</f>
        <v>3</v>
      </c>
      <c r="W49" s="124">
        <f>VLOOKUP(TEXT(O49,0),'DNB Maturity Model'!$D$3:$E$8,2,0)</f>
        <v>4</v>
      </c>
      <c r="X49" s="124">
        <f>VLOOKUP(TEXT(P49,0),'DNB Maturity Model'!$D$3:$E$8,2,0)</f>
        <v>5</v>
      </c>
    </row>
    <row r="50" spans="1:24" ht="409.5">
      <c r="A50" s="153" t="s">
        <v>229</v>
      </c>
      <c r="B50" s="153" t="s">
        <v>230</v>
      </c>
      <c r="C50" s="124">
        <v>14</v>
      </c>
      <c r="D50" s="122" t="s">
        <v>449</v>
      </c>
      <c r="E50" s="124">
        <v>14.1</v>
      </c>
      <c r="F50" s="138" t="s">
        <v>450</v>
      </c>
      <c r="G50" s="133" t="s">
        <v>451</v>
      </c>
      <c r="H50" s="204" t="s">
        <v>704</v>
      </c>
      <c r="I50" s="133" t="s">
        <v>689</v>
      </c>
      <c r="J50" s="133" t="s">
        <v>705</v>
      </c>
      <c r="K50" s="133" t="s">
        <v>706</v>
      </c>
      <c r="L50" s="124" t="s">
        <v>256</v>
      </c>
      <c r="M50" s="124" t="s">
        <v>252</v>
      </c>
      <c r="N50" s="124" t="s">
        <v>256</v>
      </c>
      <c r="O50" s="124" t="s">
        <v>256</v>
      </c>
      <c r="P50" s="124" t="s">
        <v>256</v>
      </c>
      <c r="Q50" s="124"/>
      <c r="R50" s="124"/>
      <c r="S50" s="125"/>
      <c r="T50" s="124">
        <f>VLOOKUP(TEXT(L50,0),'DNB Maturity Model'!$D$3:$E$8,2,0)</f>
        <v>3</v>
      </c>
      <c r="U50" s="124">
        <f>VLOOKUP(TEXT(M50,0),'DNB Maturity Model'!$D$3:$E$8,2,0)</f>
        <v>2</v>
      </c>
      <c r="V50" s="124">
        <f>VLOOKUP(TEXT(N50,0),'DNB Maturity Model'!$D$3:$E$8,2,0)</f>
        <v>3</v>
      </c>
      <c r="W50" s="124">
        <f>VLOOKUP(TEXT(O50,0),'DNB Maturity Model'!$D$3:$E$8,2,0)</f>
        <v>3</v>
      </c>
      <c r="X50" s="124">
        <f>VLOOKUP(TEXT(P50,0),'DNB Maturity Model'!$D$3:$E$8,2,0)</f>
        <v>3</v>
      </c>
    </row>
    <row r="51" spans="1:24" ht="409.5">
      <c r="A51" s="153" t="s">
        <v>229</v>
      </c>
      <c r="B51" s="153" t="s">
        <v>230</v>
      </c>
      <c r="C51" s="124">
        <v>14</v>
      </c>
      <c r="D51" s="122" t="s">
        <v>449</v>
      </c>
      <c r="E51" s="124">
        <v>14.2</v>
      </c>
      <c r="F51" s="138" t="s">
        <v>454</v>
      </c>
      <c r="G51" s="133" t="s">
        <v>455</v>
      </c>
      <c r="H51" s="204"/>
      <c r="I51" s="133" t="s">
        <v>689</v>
      </c>
      <c r="J51" s="133" t="s">
        <v>705</v>
      </c>
      <c r="K51" s="133" t="s">
        <v>706</v>
      </c>
      <c r="L51" s="124" t="s">
        <v>256</v>
      </c>
      <c r="M51" s="124" t="s">
        <v>252</v>
      </c>
      <c r="N51" s="124" t="s">
        <v>256</v>
      </c>
      <c r="O51" s="124" t="s">
        <v>256</v>
      </c>
      <c r="P51" s="124" t="s">
        <v>256</v>
      </c>
      <c r="Q51" s="124"/>
      <c r="R51" s="124"/>
      <c r="S51" s="125"/>
      <c r="T51" s="124">
        <f>VLOOKUP(TEXT(L51,0),'DNB Maturity Model'!$D$3:$E$8,2,0)</f>
        <v>3</v>
      </c>
      <c r="U51" s="124">
        <f>VLOOKUP(TEXT(M51,0),'DNB Maturity Model'!$D$3:$E$8,2,0)</f>
        <v>2</v>
      </c>
      <c r="V51" s="124">
        <f>VLOOKUP(TEXT(N51,0),'DNB Maturity Model'!$D$3:$E$8,2,0)</f>
        <v>3</v>
      </c>
      <c r="W51" s="124">
        <f>VLOOKUP(TEXT(O51,0),'DNB Maturity Model'!$D$3:$E$8,2,0)</f>
        <v>3</v>
      </c>
      <c r="X51" s="124">
        <f>VLOOKUP(TEXT(P51,0),'DNB Maturity Model'!$D$3:$E$8,2,0)</f>
        <v>3</v>
      </c>
    </row>
    <row r="52" spans="1:24" ht="346.5">
      <c r="A52" s="153" t="s">
        <v>229</v>
      </c>
      <c r="B52" s="153" t="s">
        <v>230</v>
      </c>
      <c r="C52" s="124">
        <v>15</v>
      </c>
      <c r="D52" s="122" t="s">
        <v>456</v>
      </c>
      <c r="E52" s="124">
        <v>15.1</v>
      </c>
      <c r="F52" s="138" t="s">
        <v>457</v>
      </c>
      <c r="G52" s="133" t="s">
        <v>458</v>
      </c>
      <c r="H52" s="204" t="s">
        <v>707</v>
      </c>
      <c r="I52" s="133" t="s">
        <v>689</v>
      </c>
      <c r="J52" s="133" t="s">
        <v>712</v>
      </c>
      <c r="K52" s="133" t="s">
        <v>713</v>
      </c>
      <c r="L52" s="124" t="s">
        <v>256</v>
      </c>
      <c r="M52" s="124" t="s">
        <v>252</v>
      </c>
      <c r="N52" s="124" t="s">
        <v>256</v>
      </c>
      <c r="O52" s="124" t="s">
        <v>256</v>
      </c>
      <c r="P52" s="124" t="s">
        <v>256</v>
      </c>
      <c r="Q52" s="124"/>
      <c r="R52" s="124"/>
      <c r="S52" s="125"/>
      <c r="T52" s="124">
        <f>VLOOKUP(TEXT(L52,0),'DNB Maturity Model'!$D$3:$E$8,2,0)</f>
        <v>3</v>
      </c>
      <c r="U52" s="124">
        <f>VLOOKUP(TEXT(M52,0),'DNB Maturity Model'!$D$3:$E$8,2,0)</f>
        <v>2</v>
      </c>
      <c r="V52" s="124">
        <f>VLOOKUP(TEXT(N52,0),'DNB Maturity Model'!$D$3:$E$8,2,0)</f>
        <v>3</v>
      </c>
      <c r="W52" s="124">
        <f>VLOOKUP(TEXT(O52,0),'DNB Maturity Model'!$D$3:$E$8,2,0)</f>
        <v>3</v>
      </c>
      <c r="X52" s="124">
        <f>VLOOKUP(TEXT(P52,0),'DNB Maturity Model'!$D$3:$E$8,2,0)</f>
        <v>3</v>
      </c>
    </row>
    <row r="53" spans="1:24" ht="346.5">
      <c r="A53" s="153" t="s">
        <v>229</v>
      </c>
      <c r="B53" s="153" t="s">
        <v>230</v>
      </c>
      <c r="C53" s="124">
        <v>15</v>
      </c>
      <c r="D53" s="122" t="s">
        <v>456</v>
      </c>
      <c r="E53" s="124">
        <v>15.2</v>
      </c>
      <c r="F53" s="138" t="s">
        <v>460</v>
      </c>
      <c r="G53" s="133" t="s">
        <v>461</v>
      </c>
      <c r="H53" s="204"/>
      <c r="I53" s="133" t="s">
        <v>689</v>
      </c>
      <c r="J53" s="133" t="s">
        <v>712</v>
      </c>
      <c r="K53" s="133" t="s">
        <v>713</v>
      </c>
      <c r="L53" s="124" t="s">
        <v>256</v>
      </c>
      <c r="M53" s="124" t="s">
        <v>252</v>
      </c>
      <c r="N53" s="124" t="s">
        <v>252</v>
      </c>
      <c r="O53" s="124" t="s">
        <v>252</v>
      </c>
      <c r="P53" s="124" t="s">
        <v>256</v>
      </c>
      <c r="Q53" s="124"/>
      <c r="R53" s="124"/>
      <c r="S53" s="125"/>
      <c r="T53" s="124">
        <f>VLOOKUP(TEXT(L53,0),'DNB Maturity Model'!$D$3:$E$8,2,0)</f>
        <v>3</v>
      </c>
      <c r="U53" s="124">
        <f>VLOOKUP(TEXT(M53,0),'DNB Maturity Model'!$D$3:$E$8,2,0)</f>
        <v>2</v>
      </c>
      <c r="V53" s="124">
        <f>VLOOKUP(TEXT(N53,0),'DNB Maturity Model'!$D$3:$E$8,2,0)</f>
        <v>2</v>
      </c>
      <c r="W53" s="124">
        <f>VLOOKUP(TEXT(O53,0),'DNB Maturity Model'!$D$3:$E$8,2,0)</f>
        <v>2</v>
      </c>
      <c r="X53" s="124">
        <f>VLOOKUP(TEXT(P53,0),'DNB Maturity Model'!$D$3:$E$8,2,0)</f>
        <v>3</v>
      </c>
    </row>
    <row r="54" spans="1:24" ht="346.5">
      <c r="A54" s="153" t="s">
        <v>229</v>
      </c>
      <c r="B54" s="153" t="s">
        <v>230</v>
      </c>
      <c r="C54" s="124">
        <v>15</v>
      </c>
      <c r="D54" s="122" t="s">
        <v>456</v>
      </c>
      <c r="E54" s="124">
        <v>15.3</v>
      </c>
      <c r="F54" s="138" t="s">
        <v>463</v>
      </c>
      <c r="G54" s="133" t="s">
        <v>464</v>
      </c>
      <c r="H54" s="204"/>
      <c r="I54" s="133" t="s">
        <v>689</v>
      </c>
      <c r="J54" s="133"/>
      <c r="K54" s="133" t="s">
        <v>708</v>
      </c>
      <c r="L54" s="124" t="s">
        <v>256</v>
      </c>
      <c r="M54" s="124" t="s">
        <v>252</v>
      </c>
      <c r="N54" s="124" t="s">
        <v>252</v>
      </c>
      <c r="O54" s="124" t="s">
        <v>252</v>
      </c>
      <c r="P54" s="124" t="s">
        <v>260</v>
      </c>
      <c r="Q54" s="124"/>
      <c r="R54" s="124"/>
      <c r="S54" s="125"/>
      <c r="T54" s="124">
        <f>VLOOKUP(TEXT(L54,0),'DNB Maturity Model'!$D$3:$E$8,2,0)</f>
        <v>3</v>
      </c>
      <c r="U54" s="124">
        <f>VLOOKUP(TEXT(M54,0),'DNB Maturity Model'!$D$3:$E$8,2,0)</f>
        <v>2</v>
      </c>
      <c r="V54" s="124">
        <f>VLOOKUP(TEXT(N54,0),'DNB Maturity Model'!$D$3:$E$8,2,0)</f>
        <v>2</v>
      </c>
      <c r="W54" s="124">
        <f>VLOOKUP(TEXT(O54,0),'DNB Maturity Model'!$D$3:$E$8,2,0)</f>
        <v>2</v>
      </c>
      <c r="X54" s="124">
        <f>VLOOKUP(TEXT(P54,0),'DNB Maturity Model'!$D$3:$E$8,2,0)</f>
        <v>4</v>
      </c>
    </row>
    <row r="55" spans="1:24" ht="346.5">
      <c r="A55" s="153" t="s">
        <v>229</v>
      </c>
      <c r="B55" s="153" t="s">
        <v>230</v>
      </c>
      <c r="C55" s="124">
        <v>15</v>
      </c>
      <c r="D55" s="122" t="s">
        <v>456</v>
      </c>
      <c r="E55" s="124">
        <v>15.4</v>
      </c>
      <c r="F55" s="138" t="s">
        <v>465</v>
      </c>
      <c r="G55" s="133" t="s">
        <v>466</v>
      </c>
      <c r="H55" s="204"/>
      <c r="I55" s="133" t="s">
        <v>689</v>
      </c>
      <c r="J55" s="133" t="s">
        <v>712</v>
      </c>
      <c r="K55" s="133" t="s">
        <v>713</v>
      </c>
      <c r="L55" s="124" t="s">
        <v>256</v>
      </c>
      <c r="M55" s="124" t="s">
        <v>252</v>
      </c>
      <c r="N55" s="124" t="s">
        <v>252</v>
      </c>
      <c r="O55" s="124" t="s">
        <v>252</v>
      </c>
      <c r="P55" s="124" t="s">
        <v>260</v>
      </c>
      <c r="Q55" s="124"/>
      <c r="R55" s="124"/>
      <c r="S55" s="125"/>
      <c r="T55" s="124">
        <f>VLOOKUP(TEXT(L55,0),'DNB Maturity Model'!$D$3:$E$8,2,0)</f>
        <v>3</v>
      </c>
      <c r="U55" s="124">
        <f>VLOOKUP(TEXT(M55,0),'DNB Maturity Model'!$D$3:$E$8,2,0)</f>
        <v>2</v>
      </c>
      <c r="V55" s="124">
        <f>VLOOKUP(TEXT(N55,0),'DNB Maturity Model'!$D$3:$E$8,2,0)</f>
        <v>2</v>
      </c>
      <c r="W55" s="124">
        <f>VLOOKUP(TEXT(O55,0),'DNB Maturity Model'!$D$3:$E$8,2,0)</f>
        <v>2</v>
      </c>
      <c r="X55" s="124">
        <f>VLOOKUP(TEXT(P55,0),'DNB Maturity Model'!$D$3:$E$8,2,0)</f>
        <v>4</v>
      </c>
    </row>
    <row r="56" spans="1:24" ht="346.5">
      <c r="A56" s="153" t="s">
        <v>229</v>
      </c>
      <c r="B56" s="153" t="s">
        <v>230</v>
      </c>
      <c r="C56" s="124">
        <v>15</v>
      </c>
      <c r="D56" s="122" t="s">
        <v>456</v>
      </c>
      <c r="E56" s="124">
        <v>15.5</v>
      </c>
      <c r="F56" s="138" t="s">
        <v>468</v>
      </c>
      <c r="G56" s="133" t="s">
        <v>469</v>
      </c>
      <c r="H56" s="204"/>
      <c r="I56" s="133" t="s">
        <v>689</v>
      </c>
      <c r="J56" s="133" t="s">
        <v>712</v>
      </c>
      <c r="K56" s="133" t="s">
        <v>713</v>
      </c>
      <c r="L56" s="124" t="s">
        <v>256</v>
      </c>
      <c r="M56" s="124" t="s">
        <v>252</v>
      </c>
      <c r="N56" s="124" t="s">
        <v>252</v>
      </c>
      <c r="O56" s="124" t="s">
        <v>252</v>
      </c>
      <c r="P56" s="124" t="s">
        <v>260</v>
      </c>
      <c r="Q56" s="124"/>
      <c r="R56" s="124"/>
      <c r="S56" s="125"/>
      <c r="T56" s="124">
        <f>VLOOKUP(TEXT(L56,0),'DNB Maturity Model'!$D$3:$E$8,2,0)</f>
        <v>3</v>
      </c>
      <c r="U56" s="124">
        <f>VLOOKUP(TEXT(M56,0),'DNB Maturity Model'!$D$3:$E$8,2,0)</f>
        <v>2</v>
      </c>
      <c r="V56" s="124">
        <f>VLOOKUP(TEXT(N56,0),'DNB Maturity Model'!$D$3:$E$8,2,0)</f>
        <v>2</v>
      </c>
      <c r="W56" s="124">
        <f>VLOOKUP(TEXT(O56,0),'DNB Maturity Model'!$D$3:$E$8,2,0)</f>
        <v>2</v>
      </c>
      <c r="X56" s="124">
        <f>VLOOKUP(TEXT(P56,0),'DNB Maturity Model'!$D$3:$E$8,2,0)</f>
        <v>4</v>
      </c>
    </row>
    <row r="57" spans="1:24" ht="198" customHeight="1">
      <c r="A57" s="153" t="s">
        <v>229</v>
      </c>
      <c r="B57" s="153" t="s">
        <v>230</v>
      </c>
      <c r="C57" s="124">
        <v>16</v>
      </c>
      <c r="D57" s="122" t="s">
        <v>471</v>
      </c>
      <c r="E57" s="124">
        <v>16.100000000000001</v>
      </c>
      <c r="F57" s="138" t="s">
        <v>472</v>
      </c>
      <c r="G57" s="133" t="s">
        <v>709</v>
      </c>
      <c r="H57" s="212" t="s">
        <v>710</v>
      </c>
      <c r="I57" s="133" t="s">
        <v>689</v>
      </c>
      <c r="J57" s="141" t="s">
        <v>705</v>
      </c>
      <c r="K57" s="141" t="s">
        <v>706</v>
      </c>
      <c r="L57" s="124" t="s">
        <v>256</v>
      </c>
      <c r="M57" s="124" t="s">
        <v>256</v>
      </c>
      <c r="N57" s="124" t="s">
        <v>256</v>
      </c>
      <c r="O57" s="124" t="s">
        <v>256</v>
      </c>
      <c r="P57" s="124" t="s">
        <v>260</v>
      </c>
      <c r="Q57" s="124"/>
      <c r="R57" s="124"/>
      <c r="S57" s="125"/>
      <c r="T57" s="124">
        <f>VLOOKUP(TEXT(L57,0),'DNB Maturity Model'!$D$3:$E$8,2,0)</f>
        <v>3</v>
      </c>
      <c r="U57" s="124">
        <f>VLOOKUP(TEXT(M57,0),'DNB Maturity Model'!$D$3:$E$8,2,0)</f>
        <v>3</v>
      </c>
      <c r="V57" s="124">
        <f>VLOOKUP(TEXT(N57,0),'DNB Maturity Model'!$D$3:$E$8,2,0)</f>
        <v>3</v>
      </c>
      <c r="W57" s="124">
        <f>VLOOKUP(TEXT(O57,0),'DNB Maturity Model'!$D$3:$E$8,2,0)</f>
        <v>3</v>
      </c>
      <c r="X57" s="124">
        <f>VLOOKUP(TEXT(P57,0),'DNB Maturity Model'!$D$3:$E$8,2,0)</f>
        <v>4</v>
      </c>
    </row>
    <row r="58" spans="1:24" ht="346.5">
      <c r="A58" s="153" t="s">
        <v>229</v>
      </c>
      <c r="B58" s="153" t="s">
        <v>230</v>
      </c>
      <c r="C58" s="124">
        <v>16</v>
      </c>
      <c r="D58" s="122" t="s">
        <v>471</v>
      </c>
      <c r="E58" s="124">
        <v>16.2</v>
      </c>
      <c r="F58" s="138" t="s">
        <v>474</v>
      </c>
      <c r="G58" s="141" t="s">
        <v>711</v>
      </c>
      <c r="H58" s="212"/>
      <c r="I58" s="133" t="s">
        <v>689</v>
      </c>
      <c r="J58" s="141" t="s">
        <v>712</v>
      </c>
      <c r="K58" s="141" t="s">
        <v>713</v>
      </c>
      <c r="L58" s="124" t="s">
        <v>256</v>
      </c>
      <c r="M58" s="124" t="s">
        <v>256</v>
      </c>
      <c r="N58" s="124" t="s">
        <v>256</v>
      </c>
      <c r="O58" s="124" t="s">
        <v>256</v>
      </c>
      <c r="P58" s="124" t="s">
        <v>260</v>
      </c>
      <c r="Q58" s="124"/>
      <c r="R58" s="124"/>
      <c r="S58" s="125"/>
      <c r="T58" s="124">
        <f>VLOOKUP(TEXT(L58,0),'DNB Maturity Model'!$D$3:$E$8,2,0)</f>
        <v>3</v>
      </c>
      <c r="U58" s="124">
        <f>VLOOKUP(TEXT(M58,0),'DNB Maturity Model'!$D$3:$E$8,2,0)</f>
        <v>3</v>
      </c>
      <c r="V58" s="124">
        <f>VLOOKUP(TEXT(N58,0),'DNB Maturity Model'!$D$3:$E$8,2,0)</f>
        <v>3</v>
      </c>
      <c r="W58" s="124">
        <f>VLOOKUP(TEXT(O58,0),'DNB Maturity Model'!$D$3:$E$8,2,0)</f>
        <v>3</v>
      </c>
      <c r="X58" s="124">
        <f>VLOOKUP(TEXT(P58,0),'DNB Maturity Model'!$D$3:$E$8,2,0)</f>
        <v>4</v>
      </c>
    </row>
    <row r="59" spans="1:24" ht="346.5">
      <c r="A59" s="153" t="s">
        <v>229</v>
      </c>
      <c r="B59" s="153" t="s">
        <v>230</v>
      </c>
      <c r="C59" s="124">
        <v>16</v>
      </c>
      <c r="D59" s="122" t="s">
        <v>471</v>
      </c>
      <c r="E59" s="124">
        <v>16.3</v>
      </c>
      <c r="F59" s="138" t="s">
        <v>477</v>
      </c>
      <c r="G59" s="143" t="s">
        <v>714</v>
      </c>
      <c r="H59" s="212"/>
      <c r="I59" s="133" t="s">
        <v>689</v>
      </c>
      <c r="J59" s="141" t="s">
        <v>715</v>
      </c>
      <c r="K59" s="141" t="s">
        <v>708</v>
      </c>
      <c r="L59" s="124" t="s">
        <v>256</v>
      </c>
      <c r="M59" s="124" t="s">
        <v>256</v>
      </c>
      <c r="N59" s="124" t="s">
        <v>256</v>
      </c>
      <c r="O59" s="124" t="s">
        <v>256</v>
      </c>
      <c r="P59" s="124" t="s">
        <v>260</v>
      </c>
      <c r="Q59" s="124"/>
      <c r="R59" s="124"/>
      <c r="S59" s="125"/>
      <c r="T59" s="124">
        <f>VLOOKUP(TEXT(L59,0),'DNB Maturity Model'!$D$3:$E$8,2,0)</f>
        <v>3</v>
      </c>
      <c r="U59" s="124">
        <f>VLOOKUP(TEXT(M59,0),'DNB Maturity Model'!$D$3:$E$8,2,0)</f>
        <v>3</v>
      </c>
      <c r="V59" s="124">
        <f>VLOOKUP(TEXT(N59,0),'DNB Maturity Model'!$D$3:$E$8,2,0)</f>
        <v>3</v>
      </c>
      <c r="W59" s="124">
        <f>VLOOKUP(TEXT(O59,0),'DNB Maturity Model'!$D$3:$E$8,2,0)</f>
        <v>3</v>
      </c>
      <c r="X59" s="124">
        <f>VLOOKUP(TEXT(P59,0),'DNB Maturity Model'!$D$3:$E$8,2,0)</f>
        <v>4</v>
      </c>
    </row>
    <row r="60" spans="1:24" ht="409.5">
      <c r="A60" s="153" t="s">
        <v>229</v>
      </c>
      <c r="B60" s="153" t="s">
        <v>230</v>
      </c>
      <c r="C60" s="124">
        <v>17</v>
      </c>
      <c r="D60" s="122" t="s">
        <v>229</v>
      </c>
      <c r="E60" s="124">
        <v>17.100000000000001</v>
      </c>
      <c r="F60" s="138" t="s">
        <v>229</v>
      </c>
      <c r="G60" s="133" t="s">
        <v>480</v>
      </c>
      <c r="H60" s="204" t="s">
        <v>1573</v>
      </c>
      <c r="I60" s="133" t="s">
        <v>716</v>
      </c>
      <c r="J60" s="133" t="s">
        <v>717</v>
      </c>
      <c r="K60" s="133" t="s">
        <v>718</v>
      </c>
      <c r="L60" s="124" t="s">
        <v>256</v>
      </c>
      <c r="M60" s="124" t="s">
        <v>252</v>
      </c>
      <c r="N60" s="124" t="s">
        <v>252</v>
      </c>
      <c r="O60" s="124" t="s">
        <v>252</v>
      </c>
      <c r="P60" s="124" t="s">
        <v>260</v>
      </c>
      <c r="Q60" s="124"/>
      <c r="R60" s="124"/>
      <c r="S60" s="125"/>
      <c r="T60" s="124">
        <f>VLOOKUP(TEXT(L60,0),'DNB Maturity Model'!$D$3:$E$8,2,0)</f>
        <v>3</v>
      </c>
      <c r="U60" s="124">
        <f>VLOOKUP(TEXT(M60,0),'DNB Maturity Model'!$D$3:$E$8,2,0)</f>
        <v>2</v>
      </c>
      <c r="V60" s="124">
        <f>VLOOKUP(TEXT(N60,0),'DNB Maturity Model'!$D$3:$E$8,2,0)</f>
        <v>2</v>
      </c>
      <c r="W60" s="124">
        <f>VLOOKUP(TEXT(O60,0),'DNB Maturity Model'!$D$3:$E$8,2,0)</f>
        <v>2</v>
      </c>
      <c r="X60" s="124">
        <f>VLOOKUP(TEXT(P60,0),'DNB Maturity Model'!$D$3:$E$8,2,0)</f>
        <v>4</v>
      </c>
    </row>
    <row r="61" spans="1:24" ht="409.5">
      <c r="A61" s="153" t="s">
        <v>229</v>
      </c>
      <c r="B61" s="153" t="s">
        <v>230</v>
      </c>
      <c r="C61" s="124">
        <v>17</v>
      </c>
      <c r="D61" s="122" t="s">
        <v>229</v>
      </c>
      <c r="E61" s="124">
        <v>17.2</v>
      </c>
      <c r="F61" s="138" t="s">
        <v>483</v>
      </c>
      <c r="G61" s="133" t="s">
        <v>484</v>
      </c>
      <c r="H61" s="204"/>
      <c r="I61" s="133" t="s">
        <v>719</v>
      </c>
      <c r="J61" s="133" t="s">
        <v>720</v>
      </c>
      <c r="K61" s="133" t="s">
        <v>721</v>
      </c>
      <c r="L61" s="124" t="s">
        <v>256</v>
      </c>
      <c r="M61" s="124" t="s">
        <v>252</v>
      </c>
      <c r="N61" s="124" t="s">
        <v>252</v>
      </c>
      <c r="O61" s="124" t="s">
        <v>252</v>
      </c>
      <c r="P61" s="124" t="s">
        <v>260</v>
      </c>
      <c r="Q61" s="124"/>
      <c r="R61" s="124"/>
      <c r="S61" s="125"/>
      <c r="T61" s="124">
        <f>VLOOKUP(TEXT(L61,0),'DNB Maturity Model'!$D$3:$E$8,2,0)</f>
        <v>3</v>
      </c>
      <c r="U61" s="124">
        <f>VLOOKUP(TEXT(M61,0),'DNB Maturity Model'!$D$3:$E$8,2,0)</f>
        <v>2</v>
      </c>
      <c r="V61" s="124">
        <f>VLOOKUP(TEXT(N61,0),'DNB Maturity Model'!$D$3:$E$8,2,0)</f>
        <v>2</v>
      </c>
      <c r="W61" s="124">
        <f>VLOOKUP(TEXT(O61,0),'DNB Maturity Model'!$D$3:$E$8,2,0)</f>
        <v>2</v>
      </c>
      <c r="X61" s="124">
        <f>VLOOKUP(TEXT(P61,0),'DNB Maturity Model'!$D$3:$E$8,2,0)</f>
        <v>4</v>
      </c>
    </row>
    <row r="62" spans="1:24" ht="215.25" customHeight="1">
      <c r="A62" s="153" t="s">
        <v>229</v>
      </c>
      <c r="B62" s="153" t="s">
        <v>230</v>
      </c>
      <c r="C62" s="124">
        <v>17</v>
      </c>
      <c r="D62" s="122" t="s">
        <v>229</v>
      </c>
      <c r="E62" s="124">
        <v>17.3</v>
      </c>
      <c r="F62" s="138" t="s">
        <v>486</v>
      </c>
      <c r="G62" s="133" t="s">
        <v>722</v>
      </c>
      <c r="H62" s="204"/>
      <c r="I62" s="133" t="s">
        <v>723</v>
      </c>
      <c r="J62" s="133"/>
      <c r="K62" s="133" t="s">
        <v>724</v>
      </c>
      <c r="L62" s="124" t="s">
        <v>256</v>
      </c>
      <c r="M62" s="124" t="s">
        <v>252</v>
      </c>
      <c r="N62" s="124" t="s">
        <v>252</v>
      </c>
      <c r="O62" s="124" t="s">
        <v>252</v>
      </c>
      <c r="P62" s="124" t="s">
        <v>260</v>
      </c>
      <c r="Q62" s="124"/>
      <c r="R62" s="124"/>
      <c r="S62" s="125"/>
      <c r="T62" s="124">
        <f>VLOOKUP(TEXT(L62,0),'DNB Maturity Model'!$D$3:$E$8,2,0)</f>
        <v>3</v>
      </c>
      <c r="U62" s="124">
        <f>VLOOKUP(TEXT(M62,0),'DNB Maturity Model'!$D$3:$E$8,2,0)</f>
        <v>2</v>
      </c>
      <c r="V62" s="124">
        <f>VLOOKUP(TEXT(N62,0),'DNB Maturity Model'!$D$3:$E$8,2,0)</f>
        <v>2</v>
      </c>
      <c r="W62" s="124">
        <f>VLOOKUP(TEXT(O62,0),'DNB Maturity Model'!$D$3:$E$8,2,0)</f>
        <v>2</v>
      </c>
      <c r="X62" s="124">
        <f>VLOOKUP(TEXT(P62,0),'DNB Maturity Model'!$D$3:$E$8,2,0)</f>
        <v>4</v>
      </c>
    </row>
    <row r="63" spans="1:24" ht="346.5">
      <c r="A63" s="153" t="s">
        <v>229</v>
      </c>
      <c r="B63" s="153" t="s">
        <v>230</v>
      </c>
      <c r="C63" s="124">
        <v>17</v>
      </c>
      <c r="D63" s="122" t="s">
        <v>229</v>
      </c>
      <c r="E63" s="124">
        <v>17.399999999999999</v>
      </c>
      <c r="F63" s="138" t="s">
        <v>489</v>
      </c>
      <c r="G63" s="133" t="s">
        <v>490</v>
      </c>
      <c r="H63" s="204"/>
      <c r="I63" s="133" t="s">
        <v>725</v>
      </c>
      <c r="J63" s="133" t="s">
        <v>712</v>
      </c>
      <c r="K63" s="133" t="s">
        <v>713</v>
      </c>
      <c r="L63" s="124" t="s">
        <v>256</v>
      </c>
      <c r="M63" s="124" t="s">
        <v>252</v>
      </c>
      <c r="N63" s="124" t="s">
        <v>252</v>
      </c>
      <c r="O63" s="124" t="s">
        <v>252</v>
      </c>
      <c r="P63" s="124" t="s">
        <v>256</v>
      </c>
      <c r="Q63" s="124"/>
      <c r="R63" s="124"/>
      <c r="S63" s="125"/>
      <c r="T63" s="124">
        <v>3</v>
      </c>
      <c r="U63" s="124">
        <f>VLOOKUP(TEXT(M63,0),'DNB Maturity Model'!$D$3:$E$8,2,0)</f>
        <v>2</v>
      </c>
      <c r="V63" s="124">
        <f>VLOOKUP(TEXT(N63,0),'DNB Maturity Model'!$D$3:$E$8,2,0)</f>
        <v>2</v>
      </c>
      <c r="W63" s="124">
        <f>VLOOKUP(TEXT(O63,0),'DNB Maturity Model'!$D$3:$E$8,2,0)</f>
        <v>2</v>
      </c>
      <c r="X63" s="124">
        <f>VLOOKUP(TEXT(P63,0),'DNB Maturity Model'!$D$3:$E$8,2,0)</f>
        <v>3</v>
      </c>
    </row>
    <row r="64" spans="1:24" ht="220.5">
      <c r="A64" s="153" t="s">
        <v>229</v>
      </c>
      <c r="B64" s="153" t="s">
        <v>230</v>
      </c>
      <c r="C64" s="124">
        <v>17</v>
      </c>
      <c r="D64" s="122" t="s">
        <v>229</v>
      </c>
      <c r="E64" s="124">
        <v>17.5</v>
      </c>
      <c r="F64" s="139" t="s">
        <v>491</v>
      </c>
      <c r="G64" s="133" t="s">
        <v>726</v>
      </c>
      <c r="H64" s="204"/>
      <c r="I64" s="133" t="s">
        <v>727</v>
      </c>
      <c r="J64" s="133" t="s">
        <v>728</v>
      </c>
      <c r="K64" s="133" t="s">
        <v>729</v>
      </c>
      <c r="L64" s="124" t="s">
        <v>256</v>
      </c>
      <c r="M64" s="124" t="s">
        <v>252</v>
      </c>
      <c r="N64" s="124" t="s">
        <v>252</v>
      </c>
      <c r="O64" s="124" t="s">
        <v>252</v>
      </c>
      <c r="P64" s="124" t="s">
        <v>256</v>
      </c>
      <c r="Q64" s="124"/>
      <c r="R64" s="124"/>
      <c r="S64" s="125"/>
      <c r="T64" s="124">
        <f>VLOOKUP(TEXT(L64,0),'DNB Maturity Model'!$D$3:$E$8,2,0)</f>
        <v>3</v>
      </c>
      <c r="U64" s="124">
        <f>VLOOKUP(TEXT(M64,0),'DNB Maturity Model'!$D$3:$E$8,2,0)</f>
        <v>2</v>
      </c>
      <c r="V64" s="124">
        <f>VLOOKUP(TEXT(N64,0),'DNB Maturity Model'!$D$3:$E$8,2,0)</f>
        <v>2</v>
      </c>
      <c r="W64" s="124">
        <f>VLOOKUP(TEXT(O64,0),'DNB Maturity Model'!$D$3:$E$8,2,0)</f>
        <v>2</v>
      </c>
      <c r="X64" s="124">
        <f>VLOOKUP(TEXT(P64,0),'DNB Maturity Model'!$D$3:$E$8,2,0)</f>
        <v>3</v>
      </c>
    </row>
    <row r="65" spans="1:24" ht="31.5">
      <c r="A65" s="153" t="s">
        <v>229</v>
      </c>
      <c r="B65" s="153" t="s">
        <v>230</v>
      </c>
      <c r="C65" s="124">
        <v>17</v>
      </c>
      <c r="D65" s="122" t="s">
        <v>229</v>
      </c>
      <c r="E65" s="124">
        <v>17.600000000000001</v>
      </c>
      <c r="F65" s="138" t="s">
        <v>494</v>
      </c>
      <c r="G65" s="133" t="s">
        <v>495</v>
      </c>
      <c r="H65" s="204"/>
      <c r="I65" s="133" t="s">
        <v>730</v>
      </c>
      <c r="J65" s="133"/>
      <c r="K65" s="133"/>
      <c r="L65" s="124" t="s">
        <v>256</v>
      </c>
      <c r="M65" s="124" t="s">
        <v>252</v>
      </c>
      <c r="N65" s="124" t="s">
        <v>252</v>
      </c>
      <c r="O65" s="124" t="s">
        <v>252</v>
      </c>
      <c r="P65" s="124" t="s">
        <v>256</v>
      </c>
      <c r="Q65" s="124"/>
      <c r="R65" s="124"/>
      <c r="S65" s="125"/>
      <c r="T65" s="124">
        <f>VLOOKUP(TEXT(L65,0),'DNB Maturity Model'!$D$3:$E$8,2,0)</f>
        <v>3</v>
      </c>
      <c r="U65" s="124">
        <f>VLOOKUP(TEXT(M65,0),'DNB Maturity Model'!$D$3:$E$8,2,0)</f>
        <v>2</v>
      </c>
      <c r="V65" s="124">
        <f>VLOOKUP(TEXT(N65,0),'DNB Maturity Model'!$D$3:$E$8,2,0)</f>
        <v>2</v>
      </c>
      <c r="W65" s="124">
        <f>VLOOKUP(TEXT(O65,0),'DNB Maturity Model'!$D$3:$E$8,2,0)</f>
        <v>2</v>
      </c>
      <c r="X65" s="124">
        <f>VLOOKUP(TEXT(P65,0),'DNB Maturity Model'!$D$3:$E$8,2,0)</f>
        <v>3</v>
      </c>
    </row>
    <row r="66" spans="1:24" ht="362.25" customHeight="1">
      <c r="A66" s="153" t="s">
        <v>229</v>
      </c>
      <c r="B66" s="153" t="s">
        <v>230</v>
      </c>
      <c r="C66" s="124">
        <v>18</v>
      </c>
      <c r="D66" s="122" t="s">
        <v>496</v>
      </c>
      <c r="E66" s="124">
        <v>18.100000000000001</v>
      </c>
      <c r="F66" s="138" t="s">
        <v>497</v>
      </c>
      <c r="G66" s="165" t="s">
        <v>731</v>
      </c>
      <c r="H66" s="204" t="s">
        <v>1582</v>
      </c>
      <c r="I66" s="173" t="s">
        <v>733</v>
      </c>
      <c r="J66" s="133" t="s">
        <v>734</v>
      </c>
      <c r="K66" s="133" t="s">
        <v>708</v>
      </c>
      <c r="L66" s="124" t="s">
        <v>256</v>
      </c>
      <c r="M66" s="124" t="s">
        <v>252</v>
      </c>
      <c r="N66" s="124" t="s">
        <v>252</v>
      </c>
      <c r="O66" s="124" t="s">
        <v>252</v>
      </c>
      <c r="P66" s="124" t="s">
        <v>256</v>
      </c>
      <c r="Q66" s="124"/>
      <c r="R66" s="124"/>
      <c r="S66" s="125"/>
      <c r="T66" s="124">
        <f>VLOOKUP(TEXT(L66,0),'DNB Maturity Model'!$D$3:$E$8,2,0)</f>
        <v>3</v>
      </c>
      <c r="U66" s="124">
        <f>VLOOKUP(TEXT(M66,0),'DNB Maturity Model'!$D$3:$E$8,2,0)</f>
        <v>2</v>
      </c>
      <c r="V66" s="124">
        <f>VLOOKUP(TEXT(N66,0),'DNB Maturity Model'!$D$3:$E$8,2,0)</f>
        <v>2</v>
      </c>
      <c r="W66" s="124">
        <f>VLOOKUP(TEXT(O66,0),'DNB Maturity Model'!$D$3:$E$8,2,0)</f>
        <v>2</v>
      </c>
      <c r="X66" s="124">
        <f>VLOOKUP(TEXT(P66,0),'DNB Maturity Model'!$D$3:$E$8,2,0)</f>
        <v>3</v>
      </c>
    </row>
    <row r="67" spans="1:24" ht="252" customHeight="1">
      <c r="A67" s="153" t="s">
        <v>229</v>
      </c>
      <c r="B67" s="153" t="s">
        <v>230</v>
      </c>
      <c r="C67" s="124">
        <v>18</v>
      </c>
      <c r="D67" s="122" t="s">
        <v>496</v>
      </c>
      <c r="E67" s="157">
        <v>18.2</v>
      </c>
      <c r="F67" s="138" t="s">
        <v>499</v>
      </c>
      <c r="G67" s="141" t="s">
        <v>735</v>
      </c>
      <c r="H67" s="204"/>
      <c r="I67" s="133" t="s">
        <v>736</v>
      </c>
      <c r="J67" s="133" t="s">
        <v>737</v>
      </c>
      <c r="K67" s="133" t="s">
        <v>1574</v>
      </c>
      <c r="L67" s="124" t="s">
        <v>256</v>
      </c>
      <c r="M67" s="124" t="s">
        <v>252</v>
      </c>
      <c r="N67" s="124" t="s">
        <v>252</v>
      </c>
      <c r="O67" s="124" t="s">
        <v>252</v>
      </c>
      <c r="P67" s="124" t="s">
        <v>256</v>
      </c>
      <c r="Q67" s="124"/>
      <c r="R67" s="124"/>
      <c r="S67" s="125"/>
      <c r="T67" s="124">
        <f>VLOOKUP(TEXT(L67,0),'DNB Maturity Model'!$D$3:$E$8,2,0)</f>
        <v>3</v>
      </c>
      <c r="U67" s="124">
        <f>VLOOKUP(TEXT(M67,0),'DNB Maturity Model'!$D$3:$E$8,2,0)</f>
        <v>2</v>
      </c>
      <c r="V67" s="124">
        <f>VLOOKUP(TEXT(N67,0),'DNB Maturity Model'!$D$3:$E$8,2,0)</f>
        <v>2</v>
      </c>
      <c r="W67" s="124">
        <f>VLOOKUP(TEXT(O67,0),'DNB Maturity Model'!$D$3:$E$8,2,0)</f>
        <v>2</v>
      </c>
      <c r="X67" s="124">
        <f>VLOOKUP(TEXT(P67,0),'DNB Maturity Model'!$D$3:$E$8,2,0)</f>
        <v>3</v>
      </c>
    </row>
    <row r="68" spans="1:24" ht="409.5">
      <c r="A68" s="153" t="s">
        <v>229</v>
      </c>
      <c r="B68" s="153" t="s">
        <v>230</v>
      </c>
      <c r="C68" s="124">
        <v>18</v>
      </c>
      <c r="D68" s="122" t="s">
        <v>496</v>
      </c>
      <c r="E68" s="157">
        <v>18.3</v>
      </c>
      <c r="F68" s="138" t="s">
        <v>501</v>
      </c>
      <c r="G68" s="165" t="s">
        <v>738</v>
      </c>
      <c r="H68" s="204"/>
      <c r="I68" s="133" t="s">
        <v>736</v>
      </c>
      <c r="J68" s="133" t="s">
        <v>737</v>
      </c>
      <c r="K68" s="133" t="s">
        <v>1574</v>
      </c>
      <c r="L68" s="124" t="s">
        <v>256</v>
      </c>
      <c r="M68" s="124" t="s">
        <v>252</v>
      </c>
      <c r="N68" s="124" t="s">
        <v>252</v>
      </c>
      <c r="O68" s="124" t="s">
        <v>252</v>
      </c>
      <c r="P68" s="124" t="s">
        <v>256</v>
      </c>
      <c r="Q68" s="124"/>
      <c r="R68" s="124"/>
      <c r="S68" s="125"/>
      <c r="T68" s="124">
        <f>VLOOKUP(TEXT(L68,0),'DNB Maturity Model'!$D$3:$E$8,2,0)</f>
        <v>3</v>
      </c>
      <c r="U68" s="124">
        <f>VLOOKUP(TEXT(M68,0),'DNB Maturity Model'!$D$3:$E$8,2,0)</f>
        <v>2</v>
      </c>
      <c r="V68" s="124">
        <f>VLOOKUP(TEXT(N68,0),'DNB Maturity Model'!$D$3:$E$8,2,0)</f>
        <v>2</v>
      </c>
      <c r="W68" s="124">
        <f>VLOOKUP(TEXT(O68,0),'DNB Maturity Model'!$D$3:$E$8,2,0)</f>
        <v>2</v>
      </c>
      <c r="X68" s="124">
        <f>VLOOKUP(TEXT(P68,0),'DNB Maturity Model'!$D$3:$E$8,2,0)</f>
        <v>3</v>
      </c>
    </row>
    <row r="69" spans="1:24" ht="236.25">
      <c r="A69" s="154" t="s">
        <v>231</v>
      </c>
      <c r="B69" s="154" t="s">
        <v>232</v>
      </c>
      <c r="C69" s="124">
        <v>19</v>
      </c>
      <c r="D69" s="122" t="s">
        <v>503</v>
      </c>
      <c r="E69" s="124">
        <v>19.100000000000001</v>
      </c>
      <c r="F69" s="122" t="s">
        <v>504</v>
      </c>
      <c r="G69" s="133" t="s">
        <v>739</v>
      </c>
      <c r="H69" s="204" t="s">
        <v>740</v>
      </c>
      <c r="I69" s="133" t="s">
        <v>741</v>
      </c>
      <c r="J69" s="133" t="s">
        <v>742</v>
      </c>
      <c r="K69" s="133" t="s">
        <v>743</v>
      </c>
      <c r="L69" s="124" t="s">
        <v>256</v>
      </c>
      <c r="M69" s="124" t="s">
        <v>248</v>
      </c>
      <c r="N69" s="124" t="s">
        <v>260</v>
      </c>
      <c r="O69" s="124" t="s">
        <v>260</v>
      </c>
      <c r="P69" s="124" t="s">
        <v>260</v>
      </c>
      <c r="Q69" s="124"/>
      <c r="R69" s="124"/>
      <c r="S69" s="125"/>
      <c r="T69" s="124">
        <f>VLOOKUP(TEXT(L69,0),'DNB Maturity Model'!$D$3:$E$8,2,0)</f>
        <v>3</v>
      </c>
      <c r="U69" s="124">
        <f>VLOOKUP(TEXT(M69,0),'DNB Maturity Model'!$D$3:$E$8,2,0)</f>
        <v>1</v>
      </c>
      <c r="V69" s="124">
        <f>VLOOKUP(TEXT(N69,0),'DNB Maturity Model'!$D$3:$E$8,2,0)</f>
        <v>4</v>
      </c>
      <c r="W69" s="124">
        <f>VLOOKUP(TEXT(O69,0),'DNB Maturity Model'!$D$3:$E$8,2,0)</f>
        <v>4</v>
      </c>
      <c r="X69" s="124">
        <f>VLOOKUP(TEXT(P69,0),'DNB Maturity Model'!$D$3:$E$8,2,0)</f>
        <v>4</v>
      </c>
    </row>
    <row r="70" spans="1:24" ht="236.25">
      <c r="A70" s="154" t="s">
        <v>231</v>
      </c>
      <c r="B70" s="154" t="s">
        <v>232</v>
      </c>
      <c r="C70" s="124">
        <v>19</v>
      </c>
      <c r="D70" s="122" t="s">
        <v>503</v>
      </c>
      <c r="E70" s="124">
        <v>19.2</v>
      </c>
      <c r="F70" s="139" t="s">
        <v>507</v>
      </c>
      <c r="G70" s="133" t="s">
        <v>508</v>
      </c>
      <c r="H70" s="204"/>
      <c r="I70" s="133" t="s">
        <v>741</v>
      </c>
      <c r="J70" s="133" t="s">
        <v>742</v>
      </c>
      <c r="K70" s="133" t="s">
        <v>743</v>
      </c>
      <c r="L70" s="124" t="s">
        <v>256</v>
      </c>
      <c r="M70" s="124" t="s">
        <v>248</v>
      </c>
      <c r="N70" s="124" t="s">
        <v>252</v>
      </c>
      <c r="O70" s="124" t="s">
        <v>252</v>
      </c>
      <c r="P70" s="124" t="s">
        <v>260</v>
      </c>
      <c r="Q70" s="124"/>
      <c r="R70" s="124"/>
      <c r="S70" s="125"/>
      <c r="T70" s="124">
        <f>VLOOKUP(TEXT(L70,0),'DNB Maturity Model'!$D$3:$E$8,2,0)</f>
        <v>3</v>
      </c>
      <c r="U70" s="124">
        <f>VLOOKUP(TEXT(M70,0),'DNB Maturity Model'!$D$3:$E$8,2,0)</f>
        <v>1</v>
      </c>
      <c r="V70" s="124">
        <f>VLOOKUP(TEXT(N70,0),'DNB Maturity Model'!$D$3:$E$8,2,0)</f>
        <v>2</v>
      </c>
      <c r="W70" s="124">
        <f>VLOOKUP(TEXT(O70,0),'DNB Maturity Model'!$D$3:$E$8,2,0)</f>
        <v>2</v>
      </c>
      <c r="X70" s="124">
        <f>VLOOKUP(TEXT(P70,0),'DNB Maturity Model'!$D$3:$E$8,2,0)</f>
        <v>4</v>
      </c>
    </row>
    <row r="71" spans="1:24" ht="126">
      <c r="A71" s="154" t="s">
        <v>231</v>
      </c>
      <c r="B71" s="154" t="s">
        <v>232</v>
      </c>
      <c r="C71" s="124">
        <v>20</v>
      </c>
      <c r="D71" s="122" t="s">
        <v>744</v>
      </c>
      <c r="E71" s="124">
        <v>19.3</v>
      </c>
      <c r="F71" s="138" t="s">
        <v>512</v>
      </c>
      <c r="G71" s="133" t="s">
        <v>513</v>
      </c>
      <c r="H71" s="212" t="s">
        <v>745</v>
      </c>
      <c r="I71" s="141" t="s">
        <v>746</v>
      </c>
      <c r="J71" s="141"/>
      <c r="K71" s="141"/>
      <c r="L71" s="124" t="s">
        <v>256</v>
      </c>
      <c r="M71" s="124" t="s">
        <v>248</v>
      </c>
      <c r="N71" s="124" t="s">
        <v>252</v>
      </c>
      <c r="O71" s="124" t="s">
        <v>252</v>
      </c>
      <c r="P71" s="124" t="s">
        <v>260</v>
      </c>
      <c r="Q71" s="124"/>
      <c r="R71" s="124"/>
      <c r="S71" s="125"/>
      <c r="T71" s="124">
        <f>VLOOKUP(TEXT(L71,0),'DNB Maturity Model'!$D$3:$E$8,2,0)</f>
        <v>3</v>
      </c>
      <c r="U71" s="124">
        <f>VLOOKUP(TEXT(M71,0),'DNB Maturity Model'!$D$3:$E$8,2,0)</f>
        <v>1</v>
      </c>
      <c r="V71" s="124">
        <f>VLOOKUP(TEXT(N71,0),'DNB Maturity Model'!$D$3:$E$8,2,0)</f>
        <v>2</v>
      </c>
      <c r="W71" s="124">
        <f>VLOOKUP(TEXT(O71,0),'DNB Maturity Model'!$D$3:$E$8,2,0)</f>
        <v>2</v>
      </c>
      <c r="X71" s="124">
        <f>VLOOKUP(TEXT(P71,0),'DNB Maturity Model'!$D$3:$E$8,2,0)</f>
        <v>4</v>
      </c>
    </row>
    <row r="72" spans="1:24" ht="94.5">
      <c r="A72" s="154" t="s">
        <v>231</v>
      </c>
      <c r="B72" s="154" t="s">
        <v>232</v>
      </c>
      <c r="C72" s="124">
        <v>20</v>
      </c>
      <c r="D72" s="122" t="s">
        <v>744</v>
      </c>
      <c r="E72" s="124">
        <v>20.100000000000001</v>
      </c>
      <c r="F72" s="138" t="s">
        <v>515</v>
      </c>
      <c r="G72" s="133" t="s">
        <v>516</v>
      </c>
      <c r="H72" s="212"/>
      <c r="I72" s="141" t="s">
        <v>746</v>
      </c>
      <c r="J72" s="141"/>
      <c r="K72" s="141"/>
      <c r="L72" s="124" t="s">
        <v>256</v>
      </c>
      <c r="M72" s="124" t="s">
        <v>248</v>
      </c>
      <c r="N72" s="124" t="s">
        <v>252</v>
      </c>
      <c r="O72" s="124" t="s">
        <v>252</v>
      </c>
      <c r="P72" s="124" t="s">
        <v>260</v>
      </c>
      <c r="Q72" s="124"/>
      <c r="R72" s="124"/>
      <c r="S72" s="125"/>
      <c r="T72" s="124">
        <f>VLOOKUP(TEXT(L72,0),'DNB Maturity Model'!$D$3:$E$8,2,0)</f>
        <v>3</v>
      </c>
      <c r="U72" s="124">
        <f>VLOOKUP(TEXT(M72,0),'DNB Maturity Model'!$D$3:$E$8,2,0)</f>
        <v>1</v>
      </c>
      <c r="V72" s="124">
        <f>VLOOKUP(TEXT(N72,0),'DNB Maturity Model'!$D$3:$E$8,2,0)</f>
        <v>2</v>
      </c>
      <c r="W72" s="124">
        <f>VLOOKUP(TEXT(O72,0),'DNB Maturity Model'!$D$3:$E$8,2,0)</f>
        <v>2</v>
      </c>
      <c r="X72" s="124">
        <f>VLOOKUP(TEXT(P72,0),'DNB Maturity Model'!$D$3:$E$8,2,0)</f>
        <v>4</v>
      </c>
    </row>
    <row r="73" spans="1:24" ht="189">
      <c r="A73" s="154" t="s">
        <v>231</v>
      </c>
      <c r="B73" s="154" t="s">
        <v>232</v>
      </c>
      <c r="C73" s="124">
        <v>20</v>
      </c>
      <c r="D73" s="122" t="s">
        <v>744</v>
      </c>
      <c r="E73" s="124">
        <v>20.2</v>
      </c>
      <c r="F73" s="138" t="s">
        <v>518</v>
      </c>
      <c r="G73" s="133" t="s">
        <v>747</v>
      </c>
      <c r="H73" s="212"/>
      <c r="I73" s="141" t="s">
        <v>746</v>
      </c>
      <c r="J73" s="141"/>
      <c r="K73" s="141"/>
      <c r="L73" s="124" t="s">
        <v>256</v>
      </c>
      <c r="M73" s="124" t="s">
        <v>248</v>
      </c>
      <c r="N73" s="124" t="s">
        <v>252</v>
      </c>
      <c r="O73" s="124" t="s">
        <v>252</v>
      </c>
      <c r="P73" s="124" t="s">
        <v>260</v>
      </c>
      <c r="Q73" s="124"/>
      <c r="R73" s="124"/>
      <c r="S73" s="125"/>
      <c r="T73" s="124">
        <f>VLOOKUP(TEXT(L73,0),'DNB Maturity Model'!$D$3:$E$8,2,0)</f>
        <v>3</v>
      </c>
      <c r="U73" s="124">
        <f>VLOOKUP(TEXT(M73,0),'DNB Maturity Model'!$D$3:$E$8,2,0)</f>
        <v>1</v>
      </c>
      <c r="V73" s="124">
        <f>VLOOKUP(TEXT(N73,0),'DNB Maturity Model'!$D$3:$E$8,2,0)</f>
        <v>2</v>
      </c>
      <c r="W73" s="124">
        <f>VLOOKUP(TEXT(O73,0),'DNB Maturity Model'!$D$3:$E$8,2,0)</f>
        <v>2</v>
      </c>
      <c r="X73" s="124">
        <f>VLOOKUP(TEXT(P73,0),'DNB Maturity Model'!$D$3:$E$8,2,0)</f>
        <v>4</v>
      </c>
    </row>
    <row r="74" spans="1:24" ht="283.5">
      <c r="A74" s="155" t="s">
        <v>233</v>
      </c>
      <c r="B74" s="155" t="s">
        <v>234</v>
      </c>
      <c r="C74" s="124">
        <v>21</v>
      </c>
      <c r="D74" s="122" t="s">
        <v>521</v>
      </c>
      <c r="E74" s="124">
        <v>21.1</v>
      </c>
      <c r="F74" s="139" t="s">
        <v>522</v>
      </c>
      <c r="G74" s="133" t="s">
        <v>523</v>
      </c>
      <c r="H74" s="204" t="s">
        <v>748</v>
      </c>
      <c r="I74" s="133" t="s">
        <v>664</v>
      </c>
      <c r="J74" s="133" t="s">
        <v>749</v>
      </c>
      <c r="K74" s="133" t="s">
        <v>750</v>
      </c>
      <c r="L74" s="124" t="s">
        <v>256</v>
      </c>
      <c r="M74" s="124" t="s">
        <v>256</v>
      </c>
      <c r="N74" s="124" t="s">
        <v>256</v>
      </c>
      <c r="O74" s="124" t="s">
        <v>256</v>
      </c>
      <c r="P74" s="124" t="s">
        <v>260</v>
      </c>
      <c r="Q74" s="124"/>
      <c r="R74" s="124"/>
      <c r="S74" s="125"/>
      <c r="T74" s="124">
        <f>VLOOKUP(TEXT(L74,0),'DNB Maturity Model'!$D$3:$E$8,2,0)</f>
        <v>3</v>
      </c>
      <c r="U74" s="124">
        <f>VLOOKUP(TEXT(M74,0),'DNB Maturity Model'!$D$3:$E$8,2,0)</f>
        <v>3</v>
      </c>
      <c r="V74" s="124">
        <f>VLOOKUP(TEXT(N74,0),'DNB Maturity Model'!$D$3:$E$8,2,0)</f>
        <v>3</v>
      </c>
      <c r="W74" s="124">
        <f>VLOOKUP(TEXT(O74,0),'DNB Maturity Model'!$D$3:$E$8,2,0)</f>
        <v>3</v>
      </c>
      <c r="X74" s="124">
        <f>VLOOKUP(TEXT(P74,0),'DNB Maturity Model'!$D$3:$E$8,2,0)</f>
        <v>4</v>
      </c>
    </row>
    <row r="75" spans="1:24" ht="252">
      <c r="A75" s="155" t="s">
        <v>233</v>
      </c>
      <c r="B75" s="155" t="s">
        <v>234</v>
      </c>
      <c r="C75" s="124">
        <v>21</v>
      </c>
      <c r="D75" s="122" t="s">
        <v>521</v>
      </c>
      <c r="E75" s="124">
        <v>21.2</v>
      </c>
      <c r="F75" s="138" t="s">
        <v>526</v>
      </c>
      <c r="G75" s="141" t="s">
        <v>751</v>
      </c>
      <c r="H75" s="204"/>
      <c r="I75" s="133" t="s">
        <v>664</v>
      </c>
      <c r="J75" s="49" t="s">
        <v>752</v>
      </c>
      <c r="K75" s="133" t="s">
        <v>750</v>
      </c>
      <c r="L75" s="124" t="s">
        <v>256</v>
      </c>
      <c r="M75" s="124" t="s">
        <v>252</v>
      </c>
      <c r="N75" s="124" t="s">
        <v>256</v>
      </c>
      <c r="O75" s="124" t="s">
        <v>256</v>
      </c>
      <c r="P75" s="124" t="s">
        <v>260</v>
      </c>
      <c r="Q75" s="124"/>
      <c r="R75" s="124"/>
      <c r="S75" s="125"/>
      <c r="T75" s="124">
        <f>VLOOKUP(TEXT(L75,0),'DNB Maturity Model'!$D$3:$E$8,2,0)</f>
        <v>3</v>
      </c>
      <c r="U75" s="124">
        <f>VLOOKUP(TEXT(M75,0),'DNB Maturity Model'!$D$3:$E$8,2,0)</f>
        <v>2</v>
      </c>
      <c r="V75" s="124">
        <f>VLOOKUP(TEXT(N75,0),'DNB Maturity Model'!$D$3:$E$8,2,0)</f>
        <v>3</v>
      </c>
      <c r="W75" s="124">
        <f>VLOOKUP(TEXT(O75,0),'DNB Maturity Model'!$D$3:$E$8,2,0)</f>
        <v>3</v>
      </c>
      <c r="X75" s="124">
        <f>VLOOKUP(TEXT(P75,0),'DNB Maturity Model'!$D$3:$E$8,2,0)</f>
        <v>4</v>
      </c>
    </row>
    <row r="76" spans="1:24" ht="47.25">
      <c r="A76" s="155" t="s">
        <v>233</v>
      </c>
      <c r="B76" s="155" t="s">
        <v>234</v>
      </c>
      <c r="C76" s="124">
        <v>21</v>
      </c>
      <c r="D76" s="122" t="s">
        <v>521</v>
      </c>
      <c r="E76" s="124">
        <v>21.3</v>
      </c>
      <c r="F76" s="138" t="s">
        <v>530</v>
      </c>
      <c r="G76" s="133" t="s">
        <v>531</v>
      </c>
      <c r="H76" s="204"/>
      <c r="I76" s="133" t="s">
        <v>664</v>
      </c>
      <c r="J76" s="133"/>
      <c r="K76" s="133"/>
      <c r="L76" s="124" t="s">
        <v>256</v>
      </c>
      <c r="M76" s="124" t="s">
        <v>252</v>
      </c>
      <c r="N76" s="124" t="s">
        <v>256</v>
      </c>
      <c r="O76" s="124" t="s">
        <v>256</v>
      </c>
      <c r="P76" s="124" t="s">
        <v>260</v>
      </c>
      <c r="Q76" s="124"/>
      <c r="R76" s="124"/>
      <c r="S76" s="125"/>
      <c r="T76" s="124">
        <f>VLOOKUP(TEXT(L76,0),'DNB Maturity Model'!$D$3:$E$8,2,0)</f>
        <v>3</v>
      </c>
      <c r="U76" s="124">
        <f>VLOOKUP(TEXT(M76,0),'DNB Maturity Model'!$D$3:$E$8,2,0)</f>
        <v>2</v>
      </c>
      <c r="V76" s="124">
        <f>VLOOKUP(TEXT(N76,0),'DNB Maturity Model'!$D$3:$E$8,2,0)</f>
        <v>3</v>
      </c>
      <c r="W76" s="124">
        <f>VLOOKUP(TEXT(O76,0),'DNB Maturity Model'!$D$3:$E$8,2,0)</f>
        <v>3</v>
      </c>
      <c r="X76" s="124">
        <f>VLOOKUP(TEXT(P76,0),'DNB Maturity Model'!$D$3:$E$8,2,0)</f>
        <v>4</v>
      </c>
    </row>
    <row r="77" spans="1:24" ht="346.5">
      <c r="A77" s="155" t="s">
        <v>233</v>
      </c>
      <c r="B77" s="155" t="s">
        <v>234</v>
      </c>
      <c r="C77" s="124">
        <v>22</v>
      </c>
      <c r="D77" s="122" t="s">
        <v>533</v>
      </c>
      <c r="E77" s="124">
        <v>22.1</v>
      </c>
      <c r="F77" s="138" t="s">
        <v>534</v>
      </c>
      <c r="G77" s="141" t="s">
        <v>753</v>
      </c>
      <c r="H77" s="212" t="s">
        <v>754</v>
      </c>
      <c r="I77" s="133" t="s">
        <v>755</v>
      </c>
      <c r="J77" s="133" t="s">
        <v>1591</v>
      </c>
      <c r="K77" s="133" t="s">
        <v>1592</v>
      </c>
      <c r="L77" s="124" t="s">
        <v>256</v>
      </c>
      <c r="M77" s="124" t="s">
        <v>252</v>
      </c>
      <c r="N77" s="124" t="s">
        <v>256</v>
      </c>
      <c r="O77" s="124" t="s">
        <v>256</v>
      </c>
      <c r="P77" s="124" t="s">
        <v>260</v>
      </c>
      <c r="Q77" s="124"/>
      <c r="R77" s="124"/>
      <c r="S77" s="125"/>
      <c r="T77" s="124">
        <v>3</v>
      </c>
      <c r="U77" s="124">
        <f>VLOOKUP(TEXT(M77,0),'DNB Maturity Model'!$D$3:$E$8,2,0)</f>
        <v>2</v>
      </c>
      <c r="V77" s="124">
        <f>VLOOKUP(TEXT(N77,0),'DNB Maturity Model'!$D$3:$E$8,2,0)</f>
        <v>3</v>
      </c>
      <c r="W77" s="124">
        <f>VLOOKUP(TEXT(O77,0),'DNB Maturity Model'!$D$3:$E$8,2,0)</f>
        <v>3</v>
      </c>
      <c r="X77" s="124">
        <f>VLOOKUP(TEXT(P77,0),'DNB Maturity Model'!$D$3:$E$8,2,0)</f>
        <v>4</v>
      </c>
    </row>
    <row r="78" spans="1:24" ht="173.25">
      <c r="A78" s="155" t="s">
        <v>233</v>
      </c>
      <c r="B78" s="155" t="s">
        <v>234</v>
      </c>
      <c r="C78" s="124">
        <v>22</v>
      </c>
      <c r="D78" s="122" t="s">
        <v>533</v>
      </c>
      <c r="E78" s="124">
        <v>22.2</v>
      </c>
      <c r="F78" s="138" t="s">
        <v>536</v>
      </c>
      <c r="G78" s="141" t="s">
        <v>1583</v>
      </c>
      <c r="H78" s="212"/>
      <c r="I78" s="133" t="s">
        <v>755</v>
      </c>
      <c r="J78" s="133" t="s">
        <v>757</v>
      </c>
      <c r="K78" s="141" t="s">
        <v>758</v>
      </c>
      <c r="L78" s="124" t="s">
        <v>256</v>
      </c>
      <c r="M78" s="124" t="s">
        <v>252</v>
      </c>
      <c r="N78" s="124" t="s">
        <v>256</v>
      </c>
      <c r="O78" s="124" t="s">
        <v>256</v>
      </c>
      <c r="P78" s="124" t="s">
        <v>260</v>
      </c>
      <c r="Q78" s="124"/>
      <c r="R78" s="124"/>
      <c r="S78" s="125"/>
      <c r="T78" s="124">
        <v>3</v>
      </c>
      <c r="U78" s="124">
        <f>VLOOKUP(TEXT(M78,0),'DNB Maturity Model'!$D$3:$E$8,2,0)</f>
        <v>2</v>
      </c>
      <c r="V78" s="124">
        <f>VLOOKUP(TEXT(N78,0),'DNB Maturity Model'!$D$3:$E$8,2,0)</f>
        <v>3</v>
      </c>
      <c r="W78" s="124">
        <f>VLOOKUP(TEXT(O78,0),'DNB Maturity Model'!$D$3:$E$8,2,0)</f>
        <v>3</v>
      </c>
      <c r="X78" s="124">
        <f>VLOOKUP(TEXT(P78,0),'DNB Maturity Model'!$D$3:$E$8,2,0)</f>
        <v>4</v>
      </c>
    </row>
    <row r="79" spans="1:24" ht="63">
      <c r="A79" s="155" t="s">
        <v>233</v>
      </c>
      <c r="B79" s="155" t="s">
        <v>234</v>
      </c>
      <c r="C79" s="124">
        <v>22</v>
      </c>
      <c r="D79" s="122" t="s">
        <v>533</v>
      </c>
      <c r="E79" s="124">
        <v>22.3</v>
      </c>
      <c r="F79" s="138" t="s">
        <v>539</v>
      </c>
      <c r="G79" s="141" t="s">
        <v>540</v>
      </c>
      <c r="H79" s="212"/>
      <c r="I79" s="133" t="s">
        <v>755</v>
      </c>
      <c r="J79" s="133" t="s">
        <v>757</v>
      </c>
      <c r="K79" s="133" t="s">
        <v>758</v>
      </c>
      <c r="L79" s="124" t="s">
        <v>256</v>
      </c>
      <c r="M79" s="124" t="s">
        <v>252</v>
      </c>
      <c r="N79" s="124" t="s">
        <v>256</v>
      </c>
      <c r="O79" s="124" t="s">
        <v>256</v>
      </c>
      <c r="P79" s="124" t="s">
        <v>260</v>
      </c>
      <c r="Q79" s="124"/>
      <c r="R79" s="124"/>
      <c r="S79" s="125"/>
      <c r="T79" s="124">
        <v>3</v>
      </c>
      <c r="U79" s="124">
        <f>VLOOKUP(TEXT(M79,0),'DNB Maturity Model'!$D$3:$E$8,2,0)</f>
        <v>2</v>
      </c>
      <c r="V79" s="124">
        <f>VLOOKUP(TEXT(N79,0),'DNB Maturity Model'!$D$3:$E$8,2,0)</f>
        <v>3</v>
      </c>
      <c r="W79" s="124">
        <f>VLOOKUP(TEXT(O79,0),'DNB Maturity Model'!$D$3:$E$8,2,0)</f>
        <v>3</v>
      </c>
      <c r="X79" s="124">
        <f>VLOOKUP(TEXT(P79,0),'DNB Maturity Model'!$D$3:$E$8,2,0)</f>
        <v>4</v>
      </c>
    </row>
    <row r="80" spans="1:24" ht="47.25">
      <c r="A80" s="155" t="s">
        <v>233</v>
      </c>
      <c r="B80" s="155" t="s">
        <v>234</v>
      </c>
      <c r="C80" s="124">
        <v>23</v>
      </c>
      <c r="D80" s="122" t="s">
        <v>543</v>
      </c>
      <c r="E80" s="124">
        <v>23.1</v>
      </c>
      <c r="F80" s="138" t="s">
        <v>544</v>
      </c>
      <c r="G80" s="135" t="s">
        <v>545</v>
      </c>
      <c r="H80" s="204" t="s">
        <v>759</v>
      </c>
      <c r="I80" s="133" t="s">
        <v>760</v>
      </c>
      <c r="J80" s="133"/>
      <c r="K80" s="133"/>
      <c r="L80" s="124" t="s">
        <v>256</v>
      </c>
      <c r="M80" s="124" t="s">
        <v>252</v>
      </c>
      <c r="N80" s="124" t="s">
        <v>256</v>
      </c>
      <c r="O80" s="124" t="s">
        <v>256</v>
      </c>
      <c r="P80" s="124" t="s">
        <v>260</v>
      </c>
      <c r="Q80" s="124"/>
      <c r="R80" s="124"/>
      <c r="S80" s="125"/>
      <c r="T80" s="124">
        <f>VLOOKUP(TEXT(L80,0),'DNB Maturity Model'!$D$3:$E$8,2,0)</f>
        <v>3</v>
      </c>
      <c r="U80" s="124">
        <f>VLOOKUP(TEXT(M80,0),'DNB Maturity Model'!$D$3:$E$8,2,0)</f>
        <v>2</v>
      </c>
      <c r="V80" s="124">
        <f>VLOOKUP(TEXT(N80,0),'DNB Maturity Model'!$D$3:$E$8,2,0)</f>
        <v>3</v>
      </c>
      <c r="W80" s="124">
        <f>VLOOKUP(TEXT(O80,0),'DNB Maturity Model'!$D$3:$E$8,2,0)</f>
        <v>3</v>
      </c>
      <c r="X80" s="124">
        <f>VLOOKUP(TEXT(P80,0),'DNB Maturity Model'!$D$3:$E$8,2,0)</f>
        <v>4</v>
      </c>
    </row>
    <row r="81" spans="1:24" ht="409.5">
      <c r="A81" s="155" t="s">
        <v>233</v>
      </c>
      <c r="B81" s="155" t="s">
        <v>234</v>
      </c>
      <c r="C81" s="124">
        <v>23</v>
      </c>
      <c r="D81" s="122" t="s">
        <v>543</v>
      </c>
      <c r="E81" s="124">
        <v>23.2</v>
      </c>
      <c r="F81" s="139" t="s">
        <v>546</v>
      </c>
      <c r="G81" s="133" t="s">
        <v>547</v>
      </c>
      <c r="H81" s="204"/>
      <c r="I81" s="133" t="s">
        <v>760</v>
      </c>
      <c r="J81" s="133" t="s">
        <v>761</v>
      </c>
      <c r="K81" s="133" t="s">
        <v>762</v>
      </c>
      <c r="L81" s="124" t="s">
        <v>256</v>
      </c>
      <c r="M81" s="124" t="s">
        <v>252</v>
      </c>
      <c r="N81" s="124" t="s">
        <v>260</v>
      </c>
      <c r="O81" s="124" t="s">
        <v>260</v>
      </c>
      <c r="P81" s="124" t="s">
        <v>260</v>
      </c>
      <c r="Q81" s="124"/>
      <c r="R81" s="124"/>
      <c r="S81" s="125"/>
      <c r="T81" s="124">
        <f>VLOOKUP(TEXT(L81,0),'DNB Maturity Model'!$D$3:$E$8,2,0)</f>
        <v>3</v>
      </c>
      <c r="U81" s="124">
        <f>VLOOKUP(TEXT(M81,0),'DNB Maturity Model'!$D$3:$E$8,2,0)</f>
        <v>2</v>
      </c>
      <c r="V81" s="124">
        <f>VLOOKUP(TEXT(N81,0),'DNB Maturity Model'!$D$3:$E$8,2,0)</f>
        <v>4</v>
      </c>
      <c r="W81" s="124">
        <f>VLOOKUP(TEXT(O81,0),'DNB Maturity Model'!$D$3:$E$8,2,0)</f>
        <v>4</v>
      </c>
      <c r="X81" s="124">
        <f>VLOOKUP(TEXT(P81,0),'DNB Maturity Model'!$D$3:$E$8,2,0)</f>
        <v>4</v>
      </c>
    </row>
    <row r="82" spans="1:24" ht="47.25">
      <c r="A82" s="155" t="s">
        <v>233</v>
      </c>
      <c r="B82" s="155" t="s">
        <v>234</v>
      </c>
      <c r="C82" s="124">
        <v>23</v>
      </c>
      <c r="D82" s="122" t="s">
        <v>543</v>
      </c>
      <c r="E82" s="124">
        <v>23.3</v>
      </c>
      <c r="F82" s="139" t="s">
        <v>549</v>
      </c>
      <c r="G82" s="133" t="s">
        <v>550</v>
      </c>
      <c r="H82" s="204"/>
      <c r="I82" s="133" t="s">
        <v>760</v>
      </c>
      <c r="J82" s="133"/>
      <c r="K82" s="133"/>
      <c r="L82" s="124" t="s">
        <v>256</v>
      </c>
      <c r="M82" s="124" t="s">
        <v>252</v>
      </c>
      <c r="N82" s="124" t="s">
        <v>256</v>
      </c>
      <c r="O82" s="124" t="s">
        <v>256</v>
      </c>
      <c r="P82" s="124" t="s">
        <v>256</v>
      </c>
      <c r="Q82" s="124"/>
      <c r="R82" s="124"/>
      <c r="S82" s="125"/>
      <c r="T82" s="124">
        <f>VLOOKUP(TEXT(L82,0),'DNB Maturity Model'!$D$3:$E$8,2,0)</f>
        <v>3</v>
      </c>
      <c r="U82" s="124">
        <f>VLOOKUP(TEXT(M82,0),'DNB Maturity Model'!$D$3:$E$8,2,0)</f>
        <v>2</v>
      </c>
      <c r="V82" s="124">
        <f>VLOOKUP(TEXT(N82,0),'DNB Maturity Model'!$D$3:$E$8,2,0)</f>
        <v>3</v>
      </c>
      <c r="W82" s="124">
        <f>VLOOKUP(TEXT(O82,0),'DNB Maturity Model'!$D$3:$E$8,2,0)</f>
        <v>3</v>
      </c>
      <c r="X82" s="124">
        <f>VLOOKUP(TEXT(P82,0),'DNB Maturity Model'!$D$3:$E$8,2,0)</f>
        <v>3</v>
      </c>
    </row>
    <row r="83" spans="1:24" ht="378">
      <c r="A83" s="155" t="s">
        <v>233</v>
      </c>
      <c r="B83" s="155" t="s">
        <v>234</v>
      </c>
      <c r="C83" s="124">
        <v>23</v>
      </c>
      <c r="D83" s="122" t="s">
        <v>543</v>
      </c>
      <c r="E83" s="124">
        <v>23.4</v>
      </c>
      <c r="F83" s="138" t="s">
        <v>552</v>
      </c>
      <c r="G83" s="133" t="s">
        <v>1584</v>
      </c>
      <c r="H83" s="204"/>
      <c r="I83" s="133" t="s">
        <v>760</v>
      </c>
      <c r="J83" s="133" t="s">
        <v>764</v>
      </c>
      <c r="K83" s="133" t="s">
        <v>765</v>
      </c>
      <c r="L83" s="124" t="s">
        <v>256</v>
      </c>
      <c r="M83" s="124" t="s">
        <v>252</v>
      </c>
      <c r="N83" s="124" t="s">
        <v>252</v>
      </c>
      <c r="O83" s="124" t="s">
        <v>252</v>
      </c>
      <c r="P83" s="124" t="s">
        <v>252</v>
      </c>
      <c r="Q83" s="124"/>
      <c r="R83" s="124"/>
      <c r="S83" s="125"/>
      <c r="T83" s="124">
        <f>VLOOKUP(TEXT(L83,0),'DNB Maturity Model'!$D$3:$E$8,2,0)</f>
        <v>3</v>
      </c>
      <c r="U83" s="124">
        <f>VLOOKUP(TEXT(M83,0),'DNB Maturity Model'!$D$3:$E$8,2,0)</f>
        <v>2</v>
      </c>
      <c r="V83" s="124">
        <f>VLOOKUP(TEXT(N83,0),'DNB Maturity Model'!$D$3:$E$8,2,0)</f>
        <v>2</v>
      </c>
      <c r="W83" s="124">
        <f>VLOOKUP(TEXT(O83,0),'DNB Maturity Model'!$D$3:$E$8,2,0)</f>
        <v>2</v>
      </c>
      <c r="X83" s="124">
        <f>VLOOKUP(TEXT(P83,0),'DNB Maturity Model'!$D$3:$E$8,2,0)</f>
        <v>2</v>
      </c>
    </row>
    <row r="84" spans="1:24" ht="299.25">
      <c r="A84" s="155" t="s">
        <v>233</v>
      </c>
      <c r="B84" s="155" t="s">
        <v>234</v>
      </c>
      <c r="C84" s="124">
        <v>23</v>
      </c>
      <c r="D84" s="122" t="s">
        <v>543</v>
      </c>
      <c r="E84" s="124">
        <v>23.5</v>
      </c>
      <c r="F84" s="138" t="s">
        <v>556</v>
      </c>
      <c r="G84" s="133" t="s">
        <v>766</v>
      </c>
      <c r="H84" s="204"/>
      <c r="I84" s="133" t="s">
        <v>760</v>
      </c>
      <c r="J84" s="133" t="s">
        <v>767</v>
      </c>
      <c r="K84" s="133" t="s">
        <v>768</v>
      </c>
      <c r="L84" s="124" t="s">
        <v>256</v>
      </c>
      <c r="M84" s="124" t="s">
        <v>256</v>
      </c>
      <c r="N84" s="124" t="s">
        <v>256</v>
      </c>
      <c r="O84" s="124" t="s">
        <v>260</v>
      </c>
      <c r="P84" s="124" t="s">
        <v>256</v>
      </c>
      <c r="Q84" s="124"/>
      <c r="R84" s="124"/>
      <c r="S84" s="125"/>
      <c r="T84" s="124">
        <f>VLOOKUP(TEXT(L84,0),'DNB Maturity Model'!$D$3:$E$8,2,0)</f>
        <v>3</v>
      </c>
      <c r="U84" s="124">
        <f>VLOOKUP(TEXT(M84,0),'DNB Maturity Model'!$D$3:$E$8,2,0)</f>
        <v>3</v>
      </c>
      <c r="V84" s="124">
        <f>VLOOKUP(TEXT(N84,0),'DNB Maturity Model'!$D$3:$E$8,2,0)</f>
        <v>3</v>
      </c>
      <c r="W84" s="124">
        <f>VLOOKUP(TEXT(O84,0),'DNB Maturity Model'!$D$3:$E$8,2,0)</f>
        <v>4</v>
      </c>
      <c r="X84" s="124">
        <f>VLOOKUP(TEXT(P84,0),'DNB Maturity Model'!$D$3:$E$8,2,0)</f>
        <v>3</v>
      </c>
    </row>
    <row r="85" spans="1:24" ht="236.25">
      <c r="A85" s="155" t="s">
        <v>233</v>
      </c>
      <c r="B85" s="155" t="s">
        <v>234</v>
      </c>
      <c r="C85" s="124">
        <v>24</v>
      </c>
      <c r="D85" s="122" t="s">
        <v>559</v>
      </c>
      <c r="E85" s="124">
        <v>24.1</v>
      </c>
      <c r="F85" s="138" t="s">
        <v>560</v>
      </c>
      <c r="G85" s="133" t="s">
        <v>1585</v>
      </c>
      <c r="H85" s="204" t="s">
        <v>770</v>
      </c>
      <c r="I85" s="133" t="s">
        <v>664</v>
      </c>
      <c r="J85" s="133"/>
      <c r="K85" s="166" t="s">
        <v>771</v>
      </c>
      <c r="L85" s="124" t="s">
        <v>256</v>
      </c>
      <c r="M85" s="124" t="s">
        <v>248</v>
      </c>
      <c r="N85" s="124" t="s">
        <v>256</v>
      </c>
      <c r="O85" s="124" t="s">
        <v>260</v>
      </c>
      <c r="P85" s="124" t="s">
        <v>260</v>
      </c>
      <c r="Q85" s="124"/>
      <c r="R85" s="124"/>
      <c r="S85" s="125"/>
      <c r="T85" s="124">
        <f>VLOOKUP(TEXT(L85,0),'DNB Maturity Model'!$D$3:$E$8,2,0)</f>
        <v>3</v>
      </c>
      <c r="U85" s="124">
        <f>VLOOKUP(TEXT(M85,0),'DNB Maturity Model'!$D$3:$E$8,2,0)</f>
        <v>1</v>
      </c>
      <c r="V85" s="124">
        <f>VLOOKUP(TEXT(N85,0),'DNB Maturity Model'!$D$3:$E$8,2,0)</f>
        <v>3</v>
      </c>
      <c r="W85" s="124">
        <f>VLOOKUP(TEXT(O85,0),'DNB Maturity Model'!$D$3:$E$8,2,0)</f>
        <v>4</v>
      </c>
      <c r="X85" s="124">
        <f>VLOOKUP(TEXT(P85,0),'DNB Maturity Model'!$D$3:$E$8,2,0)</f>
        <v>4</v>
      </c>
    </row>
    <row r="86" spans="1:24" ht="236.25">
      <c r="A86" s="155" t="s">
        <v>233</v>
      </c>
      <c r="B86" s="155" t="s">
        <v>234</v>
      </c>
      <c r="C86" s="124">
        <v>24</v>
      </c>
      <c r="D86" s="122" t="s">
        <v>559</v>
      </c>
      <c r="E86" s="124">
        <v>24.2</v>
      </c>
      <c r="F86" s="138" t="s">
        <v>564</v>
      </c>
      <c r="G86" s="141" t="s">
        <v>565</v>
      </c>
      <c r="H86" s="204"/>
      <c r="I86" s="133" t="s">
        <v>664</v>
      </c>
      <c r="J86" s="164"/>
      <c r="K86" s="166" t="s">
        <v>771</v>
      </c>
      <c r="L86" s="124" t="s">
        <v>256</v>
      </c>
      <c r="M86" s="124" t="s">
        <v>256</v>
      </c>
      <c r="N86" s="124" t="s">
        <v>256</v>
      </c>
      <c r="O86" s="124" t="s">
        <v>256</v>
      </c>
      <c r="P86" s="124" t="s">
        <v>260</v>
      </c>
      <c r="Q86" s="124"/>
      <c r="R86" s="124"/>
      <c r="S86" s="125"/>
      <c r="T86" s="124">
        <f>VLOOKUP(TEXT(L86,0),'DNB Maturity Model'!$D$3:$E$8,2,0)</f>
        <v>3</v>
      </c>
      <c r="U86" s="124">
        <f>VLOOKUP(TEXT(M86,0),'DNB Maturity Model'!$D$3:$E$8,2,0)</f>
        <v>3</v>
      </c>
      <c r="V86" s="124">
        <f>VLOOKUP(TEXT(N86,0),'DNB Maturity Model'!$D$3:$E$8,2,0)</f>
        <v>3</v>
      </c>
      <c r="W86" s="124">
        <f>VLOOKUP(TEXT(O86,0),'DNB Maturity Model'!$D$3:$E$8,2,0)</f>
        <v>3</v>
      </c>
      <c r="X86" s="124">
        <f>VLOOKUP(TEXT(P86,0),'DNB Maturity Model'!$D$3:$E$8,2,0)</f>
        <v>4</v>
      </c>
    </row>
    <row r="87" spans="1:24" ht="292.14999999999998" customHeight="1">
      <c r="A87" s="155" t="s">
        <v>233</v>
      </c>
      <c r="B87" s="155" t="s">
        <v>234</v>
      </c>
      <c r="C87" s="124">
        <v>25</v>
      </c>
      <c r="D87" s="122" t="s">
        <v>567</v>
      </c>
      <c r="E87" s="124">
        <v>25.1</v>
      </c>
      <c r="F87" s="138" t="s">
        <v>568</v>
      </c>
      <c r="G87" s="133" t="s">
        <v>1586</v>
      </c>
      <c r="H87" s="204" t="s">
        <v>773</v>
      </c>
      <c r="I87" s="133" t="s">
        <v>664</v>
      </c>
      <c r="J87" s="133" t="s">
        <v>774</v>
      </c>
      <c r="K87" s="133" t="s">
        <v>775</v>
      </c>
      <c r="L87" s="124" t="s">
        <v>256</v>
      </c>
      <c r="M87" s="124" t="s">
        <v>256</v>
      </c>
      <c r="N87" s="124" t="s">
        <v>256</v>
      </c>
      <c r="O87" s="124" t="s">
        <v>256</v>
      </c>
      <c r="P87" s="124" t="s">
        <v>260</v>
      </c>
      <c r="Q87" s="124"/>
      <c r="R87" s="124"/>
      <c r="S87" s="125"/>
      <c r="T87" s="124">
        <f>VLOOKUP(TEXT(L87,0),'DNB Maturity Model'!$D$3:$E$8,2,0)</f>
        <v>3</v>
      </c>
      <c r="U87" s="124">
        <f>VLOOKUP(TEXT(M87,0),'DNB Maturity Model'!$D$3:$E$8,2,0)</f>
        <v>3</v>
      </c>
      <c r="V87" s="124">
        <f>VLOOKUP(TEXT(N87,0),'DNB Maturity Model'!$D$3:$E$8,2,0)</f>
        <v>3</v>
      </c>
      <c r="W87" s="124">
        <f>VLOOKUP(TEXT(O87,0),'DNB Maturity Model'!$D$3:$E$8,2,0)</f>
        <v>3</v>
      </c>
      <c r="X87" s="124">
        <f>VLOOKUP(TEXT(P87,0),'DNB Maturity Model'!$D$3:$E$8,2,0)</f>
        <v>4</v>
      </c>
    </row>
    <row r="88" spans="1:24" ht="281.45" customHeight="1">
      <c r="A88" s="155" t="s">
        <v>233</v>
      </c>
      <c r="B88" s="155" t="s">
        <v>234</v>
      </c>
      <c r="C88" s="124">
        <v>25</v>
      </c>
      <c r="D88" s="122" t="s">
        <v>567</v>
      </c>
      <c r="E88" s="124">
        <v>25.2</v>
      </c>
      <c r="F88" s="138" t="s">
        <v>1577</v>
      </c>
      <c r="G88" s="133" t="s">
        <v>572</v>
      </c>
      <c r="H88" s="204"/>
      <c r="I88" s="133" t="s">
        <v>664</v>
      </c>
      <c r="J88" s="133" t="s">
        <v>774</v>
      </c>
      <c r="K88" s="133" t="s">
        <v>775</v>
      </c>
      <c r="L88" s="124" t="s">
        <v>256</v>
      </c>
      <c r="M88" s="124" t="s">
        <v>256</v>
      </c>
      <c r="N88" s="124" t="s">
        <v>256</v>
      </c>
      <c r="O88" s="124" t="s">
        <v>256</v>
      </c>
      <c r="P88" s="124" t="s">
        <v>260</v>
      </c>
      <c r="Q88" s="124"/>
      <c r="R88" s="124"/>
      <c r="S88" s="125"/>
      <c r="T88" s="124">
        <f>VLOOKUP(TEXT(L88,0),'DNB Maturity Model'!$D$3:$E$8,2,0)</f>
        <v>3</v>
      </c>
      <c r="U88" s="124">
        <f>VLOOKUP(TEXT(M88,0),'DNB Maturity Model'!$D$3:$E$8,2,0)</f>
        <v>3</v>
      </c>
      <c r="V88" s="124">
        <f>VLOOKUP(TEXT(N88,0),'DNB Maturity Model'!$D$3:$E$8,2,0)</f>
        <v>3</v>
      </c>
      <c r="W88" s="124">
        <f>VLOOKUP(TEXT(O88,0),'DNB Maturity Model'!$D$3:$E$8,2,0)</f>
        <v>3</v>
      </c>
      <c r="X88" s="124">
        <f>VLOOKUP(TEXT(P88,0),'DNB Maturity Model'!$D$3:$E$8,2,0)</f>
        <v>4</v>
      </c>
    </row>
    <row r="89" spans="1:24" ht="285" customHeight="1">
      <c r="A89" s="155" t="s">
        <v>233</v>
      </c>
      <c r="B89" s="155" t="s">
        <v>234</v>
      </c>
      <c r="C89" s="124">
        <v>25</v>
      </c>
      <c r="D89" s="122" t="s">
        <v>567</v>
      </c>
      <c r="E89" s="124">
        <v>25.3</v>
      </c>
      <c r="F89" s="138" t="s">
        <v>575</v>
      </c>
      <c r="G89" s="133" t="s">
        <v>576</v>
      </c>
      <c r="H89" s="204"/>
      <c r="I89" s="133" t="s">
        <v>664</v>
      </c>
      <c r="J89" s="133" t="s">
        <v>776</v>
      </c>
      <c r="K89" s="133" t="s">
        <v>775</v>
      </c>
      <c r="L89" s="124" t="s">
        <v>256</v>
      </c>
      <c r="M89" s="124" t="s">
        <v>256</v>
      </c>
      <c r="N89" s="124" t="s">
        <v>256</v>
      </c>
      <c r="O89" s="124" t="s">
        <v>256</v>
      </c>
      <c r="P89" s="124" t="s">
        <v>260</v>
      </c>
      <c r="Q89" s="124"/>
      <c r="R89" s="124"/>
      <c r="S89" s="125"/>
      <c r="T89" s="124">
        <f>VLOOKUP(TEXT(L89,0),'DNB Maturity Model'!$D$3:$E$8,2,0)</f>
        <v>3</v>
      </c>
      <c r="U89" s="124">
        <f>VLOOKUP(TEXT(M89,0),'DNB Maturity Model'!$D$3:$E$8,2,0)</f>
        <v>3</v>
      </c>
      <c r="V89" s="124">
        <f>VLOOKUP(TEXT(N89,0),'DNB Maturity Model'!$D$3:$E$8,2,0)</f>
        <v>3</v>
      </c>
      <c r="W89" s="124">
        <f>VLOOKUP(TEXT(O89,0),'DNB Maturity Model'!$D$3:$E$8,2,0)</f>
        <v>3</v>
      </c>
      <c r="X89" s="124">
        <f>VLOOKUP(TEXT(P89,0),'DNB Maturity Model'!$D$3:$E$8,2,0)</f>
        <v>4</v>
      </c>
    </row>
    <row r="90" spans="1:24" ht="267.75">
      <c r="A90" s="155" t="s">
        <v>233</v>
      </c>
      <c r="B90" s="155" t="s">
        <v>234</v>
      </c>
      <c r="C90" s="124">
        <v>25</v>
      </c>
      <c r="D90" s="122" t="s">
        <v>567</v>
      </c>
      <c r="E90" s="124">
        <v>25.4</v>
      </c>
      <c r="F90" s="138" t="s">
        <v>579</v>
      </c>
      <c r="G90" s="133" t="s">
        <v>580</v>
      </c>
      <c r="H90" s="204"/>
      <c r="I90" s="133" t="s">
        <v>664</v>
      </c>
      <c r="J90" s="133" t="s">
        <v>776</v>
      </c>
      <c r="K90" s="133" t="s">
        <v>775</v>
      </c>
      <c r="L90" s="124" t="s">
        <v>256</v>
      </c>
      <c r="M90" s="124" t="s">
        <v>256</v>
      </c>
      <c r="N90" s="124" t="s">
        <v>256</v>
      </c>
      <c r="O90" s="124" t="s">
        <v>256</v>
      </c>
      <c r="P90" s="124" t="s">
        <v>260</v>
      </c>
      <c r="Q90" s="124"/>
      <c r="R90" s="124"/>
      <c r="S90" s="125"/>
      <c r="T90" s="124">
        <f>VLOOKUP(TEXT(L90,0),'DNB Maturity Model'!$D$3:$E$8,2,0)</f>
        <v>3</v>
      </c>
      <c r="U90" s="124">
        <f>VLOOKUP(TEXT(M90,0),'DNB Maturity Model'!$D$3:$E$8,2,0)</f>
        <v>3</v>
      </c>
      <c r="V90" s="124">
        <f>VLOOKUP(TEXT(N90,0),'DNB Maturity Model'!$D$3:$E$8,2,0)</f>
        <v>3</v>
      </c>
      <c r="W90" s="124">
        <f>VLOOKUP(TEXT(O90,0),'DNB Maturity Model'!$D$3:$E$8,2,0)</f>
        <v>3</v>
      </c>
      <c r="X90" s="124">
        <f>VLOOKUP(TEXT(P90,0),'DNB Maturity Model'!$D$3:$E$8,2,0)</f>
        <v>4</v>
      </c>
    </row>
    <row r="91" spans="1:24" ht="204.75">
      <c r="A91" s="155" t="s">
        <v>233</v>
      </c>
      <c r="B91" s="155" t="s">
        <v>234</v>
      </c>
      <c r="C91" s="124">
        <v>26</v>
      </c>
      <c r="D91" s="122" t="s">
        <v>581</v>
      </c>
      <c r="E91" s="124">
        <v>26.1</v>
      </c>
      <c r="F91" s="138" t="s">
        <v>581</v>
      </c>
      <c r="G91" s="133" t="s">
        <v>582</v>
      </c>
      <c r="H91" s="133" t="s">
        <v>777</v>
      </c>
      <c r="I91" s="133" t="s">
        <v>664</v>
      </c>
      <c r="J91" s="133" t="s">
        <v>778</v>
      </c>
      <c r="K91" s="133" t="s">
        <v>779</v>
      </c>
      <c r="L91" s="124" t="s">
        <v>256</v>
      </c>
      <c r="M91" s="124" t="s">
        <v>256</v>
      </c>
      <c r="N91" s="124" t="s">
        <v>260</v>
      </c>
      <c r="O91" s="124" t="s">
        <v>260</v>
      </c>
      <c r="P91" s="124" t="s">
        <v>260</v>
      </c>
      <c r="Q91" s="124"/>
      <c r="R91" s="124"/>
      <c r="S91" s="125"/>
      <c r="T91" s="124">
        <f>VLOOKUP(TEXT(L91,0),'DNB Maturity Model'!$D$3:$E$8,2,0)</f>
        <v>3</v>
      </c>
      <c r="U91" s="124">
        <f>VLOOKUP(TEXT(M91,0),'DNB Maturity Model'!$D$3:$E$8,2,0)</f>
        <v>3</v>
      </c>
      <c r="V91" s="124">
        <f>VLOOKUP(TEXT(N91,0),'DNB Maturity Model'!$D$3:$E$8,2,0)</f>
        <v>4</v>
      </c>
      <c r="W91" s="124">
        <f>VLOOKUP(TEXT(O91,0),'DNB Maturity Model'!$D$3:$E$8,2,0)</f>
        <v>4</v>
      </c>
      <c r="X91" s="124">
        <f>VLOOKUP(TEXT(P91,0),'DNB Maturity Model'!$D$3:$E$8,2,0)</f>
        <v>4</v>
      </c>
    </row>
    <row r="92" spans="1:24" ht="220.5">
      <c r="A92" s="155" t="s">
        <v>233</v>
      </c>
      <c r="B92" s="155" t="s">
        <v>234</v>
      </c>
      <c r="C92" s="124">
        <v>27</v>
      </c>
      <c r="D92" s="122" t="s">
        <v>584</v>
      </c>
      <c r="E92" s="124">
        <v>27.1</v>
      </c>
      <c r="F92" s="138" t="s">
        <v>585</v>
      </c>
      <c r="G92" s="133" t="s">
        <v>586</v>
      </c>
      <c r="H92" s="204" t="s">
        <v>780</v>
      </c>
      <c r="I92" s="133" t="s">
        <v>781</v>
      </c>
      <c r="J92" s="133" t="s">
        <v>782</v>
      </c>
      <c r="K92" s="133" t="s">
        <v>783</v>
      </c>
      <c r="L92" s="124" t="s">
        <v>256</v>
      </c>
      <c r="M92" s="124" t="s">
        <v>248</v>
      </c>
      <c r="N92" s="124" t="s">
        <v>252</v>
      </c>
      <c r="O92" s="124" t="s">
        <v>252</v>
      </c>
      <c r="P92" s="124" t="s">
        <v>260</v>
      </c>
      <c r="Q92" s="124"/>
      <c r="R92" s="124"/>
      <c r="S92" s="125"/>
      <c r="T92" s="124">
        <f>VLOOKUP(TEXT(L92,0),'DNB Maturity Model'!$D$3:$E$8,2,0)</f>
        <v>3</v>
      </c>
      <c r="U92" s="124">
        <f>VLOOKUP(TEXT(M92,0),'DNB Maturity Model'!$D$3:$E$8,2,0)</f>
        <v>1</v>
      </c>
      <c r="V92" s="124">
        <f>VLOOKUP(TEXT(N92,0),'DNB Maturity Model'!$D$3:$E$8,2,0)</f>
        <v>2</v>
      </c>
      <c r="W92" s="124">
        <f>VLOOKUP(TEXT(O92,0),'DNB Maturity Model'!$D$3:$E$8,2,0)</f>
        <v>2</v>
      </c>
      <c r="X92" s="124">
        <f>VLOOKUP(TEXT(P92,0),'DNB Maturity Model'!$D$3:$E$8,2,0)</f>
        <v>4</v>
      </c>
    </row>
    <row r="93" spans="1:24" ht="220.5">
      <c r="A93" s="155" t="s">
        <v>233</v>
      </c>
      <c r="B93" s="155" t="s">
        <v>234</v>
      </c>
      <c r="C93" s="124">
        <v>27</v>
      </c>
      <c r="D93" s="122" t="s">
        <v>584</v>
      </c>
      <c r="E93" s="124">
        <v>27.2</v>
      </c>
      <c r="F93" s="138" t="s">
        <v>588</v>
      </c>
      <c r="G93" s="141" t="s">
        <v>589</v>
      </c>
      <c r="H93" s="204"/>
      <c r="I93" s="133" t="s">
        <v>781</v>
      </c>
      <c r="J93" s="133" t="s">
        <v>782</v>
      </c>
      <c r="K93" s="133" t="s">
        <v>783</v>
      </c>
      <c r="L93" s="124" t="s">
        <v>256</v>
      </c>
      <c r="M93" s="124" t="s">
        <v>248</v>
      </c>
      <c r="N93" s="124" t="s">
        <v>252</v>
      </c>
      <c r="O93" s="124" t="s">
        <v>252</v>
      </c>
      <c r="P93" s="124" t="s">
        <v>260</v>
      </c>
      <c r="Q93" s="124"/>
      <c r="R93" s="124"/>
      <c r="S93" s="125"/>
      <c r="T93" s="124">
        <f>VLOOKUP(TEXT(L93,0),'DNB Maturity Model'!$D$3:$E$8,2,0)</f>
        <v>3</v>
      </c>
      <c r="U93" s="124">
        <f>VLOOKUP(TEXT(M93,0),'DNB Maturity Model'!$D$3:$E$8,2,0)</f>
        <v>1</v>
      </c>
      <c r="V93" s="124">
        <f>VLOOKUP(TEXT(N93,0),'DNB Maturity Model'!$D$3:$E$8,2,0)</f>
        <v>2</v>
      </c>
      <c r="W93" s="124">
        <f>VLOOKUP(TEXT(O93,0),'DNB Maturity Model'!$D$3:$E$8,2,0)</f>
        <v>2</v>
      </c>
      <c r="X93" s="124">
        <f>VLOOKUP(TEXT(P93,0),'DNB Maturity Model'!$D$3:$E$8,2,0)</f>
        <v>4</v>
      </c>
    </row>
    <row r="94" spans="1:24" ht="47.25">
      <c r="A94" s="155" t="s">
        <v>233</v>
      </c>
      <c r="B94" s="155" t="s">
        <v>234</v>
      </c>
      <c r="C94" s="124">
        <v>28</v>
      </c>
      <c r="D94" s="122" t="s">
        <v>592</v>
      </c>
      <c r="E94" s="124">
        <v>28.1</v>
      </c>
      <c r="F94" s="123" t="s">
        <v>593</v>
      </c>
      <c r="G94" s="133" t="s">
        <v>594</v>
      </c>
      <c r="H94" s="204" t="s">
        <v>784</v>
      </c>
      <c r="I94" s="133" t="s">
        <v>664</v>
      </c>
      <c r="J94" s="133"/>
      <c r="K94" s="133"/>
      <c r="L94" s="124" t="s">
        <v>256</v>
      </c>
      <c r="M94" s="124" t="s">
        <v>252</v>
      </c>
      <c r="N94" s="124" t="s">
        <v>256</v>
      </c>
      <c r="O94" s="124" t="s">
        <v>260</v>
      </c>
      <c r="P94" s="124" t="s">
        <v>260</v>
      </c>
      <c r="Q94" s="124"/>
      <c r="R94" s="124"/>
      <c r="S94" s="125"/>
      <c r="T94" s="124">
        <f>VLOOKUP(TEXT(L94,0),'DNB Maturity Model'!$D$3:$E$8,2,0)</f>
        <v>3</v>
      </c>
      <c r="U94" s="124">
        <f>VLOOKUP(TEXT(M94,0),'DNB Maturity Model'!$D$3:$E$8,2,0)</f>
        <v>2</v>
      </c>
      <c r="V94" s="124">
        <f>VLOOKUP(TEXT(N94,0),'DNB Maturity Model'!$D$3:$E$8,2,0)</f>
        <v>3</v>
      </c>
      <c r="W94" s="124">
        <f>VLOOKUP(TEXT(O94,0),'DNB Maturity Model'!$D$3:$E$8,2,0)</f>
        <v>4</v>
      </c>
      <c r="X94" s="124">
        <f>VLOOKUP(TEXT(P94,0),'DNB Maturity Model'!$D$3:$E$8,2,0)</f>
        <v>4</v>
      </c>
    </row>
    <row r="95" spans="1:24" ht="189">
      <c r="A95" s="155" t="s">
        <v>233</v>
      </c>
      <c r="B95" s="155" t="s">
        <v>234</v>
      </c>
      <c r="C95" s="124">
        <v>28</v>
      </c>
      <c r="D95" s="122" t="s">
        <v>592</v>
      </c>
      <c r="E95" s="124">
        <v>28.2</v>
      </c>
      <c r="F95" s="138" t="s">
        <v>596</v>
      </c>
      <c r="G95" s="133" t="s">
        <v>1587</v>
      </c>
      <c r="H95" s="204"/>
      <c r="I95" s="133" t="s">
        <v>786</v>
      </c>
      <c r="J95" s="133" t="s">
        <v>787</v>
      </c>
      <c r="K95" s="133" t="s">
        <v>788</v>
      </c>
      <c r="L95" s="124" t="s">
        <v>256</v>
      </c>
      <c r="M95" s="124" t="s">
        <v>252</v>
      </c>
      <c r="N95" s="124" t="s">
        <v>252</v>
      </c>
      <c r="O95" s="124" t="s">
        <v>252</v>
      </c>
      <c r="P95" s="124" t="s">
        <v>264</v>
      </c>
      <c r="Q95" s="124"/>
      <c r="R95" s="124"/>
      <c r="S95" s="125"/>
      <c r="T95" s="124">
        <f>VLOOKUP(TEXT(L95,0),'DNB Maturity Model'!$D$3:$E$8,2,0)</f>
        <v>3</v>
      </c>
      <c r="U95" s="124">
        <f>VLOOKUP(TEXT(M95,0),'DNB Maturity Model'!$D$3:$E$8,2,0)</f>
        <v>2</v>
      </c>
      <c r="V95" s="124">
        <f>VLOOKUP(TEXT(N95,0),'DNB Maturity Model'!$D$3:$E$8,2,0)</f>
        <v>2</v>
      </c>
      <c r="W95" s="124">
        <f>VLOOKUP(TEXT(O95,0),'DNB Maturity Model'!$D$3:$E$8,2,0)</f>
        <v>2</v>
      </c>
      <c r="X95" s="124">
        <f>VLOOKUP(TEXT(P95,0),'DNB Maturity Model'!$D$3:$E$8,2,0)</f>
        <v>5</v>
      </c>
    </row>
    <row r="96" spans="1:24" ht="141.75">
      <c r="A96" s="155" t="s">
        <v>233</v>
      </c>
      <c r="B96" s="155" t="s">
        <v>234</v>
      </c>
      <c r="C96" s="124">
        <v>28</v>
      </c>
      <c r="D96" s="122" t="s">
        <v>592</v>
      </c>
      <c r="E96" s="124">
        <v>28.3</v>
      </c>
      <c r="F96" s="138" t="s">
        <v>600</v>
      </c>
      <c r="G96" s="133" t="s">
        <v>1588</v>
      </c>
      <c r="H96" s="204"/>
      <c r="I96" s="133" t="s">
        <v>664</v>
      </c>
      <c r="J96" s="133" t="s">
        <v>787</v>
      </c>
      <c r="K96" s="133" t="s">
        <v>788</v>
      </c>
      <c r="L96" s="124" t="s">
        <v>256</v>
      </c>
      <c r="M96" s="124" t="s">
        <v>248</v>
      </c>
      <c r="N96" s="124" t="s">
        <v>252</v>
      </c>
      <c r="O96" s="124" t="s">
        <v>256</v>
      </c>
      <c r="P96" s="124" t="s">
        <v>256</v>
      </c>
      <c r="Q96" s="124"/>
      <c r="R96" s="124"/>
      <c r="S96" s="125"/>
      <c r="T96" s="124">
        <f>VLOOKUP(TEXT(L96,0),'DNB Maturity Model'!$D$3:$E$8,2,0)</f>
        <v>3</v>
      </c>
      <c r="U96" s="124">
        <f>VLOOKUP(TEXT(M96,0),'DNB Maturity Model'!$D$3:$E$8,2,0)</f>
        <v>1</v>
      </c>
      <c r="V96" s="124">
        <f>VLOOKUP(TEXT(N96,0),'DNB Maturity Model'!$D$3:$E$8,2,0)</f>
        <v>2</v>
      </c>
      <c r="W96" s="124">
        <f>VLOOKUP(TEXT(O96,0),'DNB Maturity Model'!$D$3:$E$8,2,0)</f>
        <v>3</v>
      </c>
      <c r="X96" s="124">
        <f>VLOOKUP(TEXT(P96,0),'DNB Maturity Model'!$D$3:$E$8,2,0)</f>
        <v>3</v>
      </c>
    </row>
    <row r="101" spans="1:11" ht="37.5">
      <c r="A101" s="8" t="s">
        <v>235</v>
      </c>
      <c r="B101" s="8" t="s">
        <v>209</v>
      </c>
      <c r="C101" s="12" t="s">
        <v>790</v>
      </c>
      <c r="D101" s="12" t="s">
        <v>211</v>
      </c>
      <c r="E101" s="12" t="s">
        <v>212</v>
      </c>
      <c r="F101" s="137" t="s">
        <v>213</v>
      </c>
      <c r="G101" s="134" t="s">
        <v>214</v>
      </c>
      <c r="H101"/>
      <c r="I101"/>
      <c r="J101"/>
      <c r="K101"/>
    </row>
    <row r="102" spans="1:11" ht="31.5">
      <c r="A102" s="24" t="s">
        <v>219</v>
      </c>
      <c r="B102" s="24" t="s">
        <v>220</v>
      </c>
      <c r="C102" s="15">
        <v>3</v>
      </c>
      <c r="D102" s="144">
        <f>SUBTOTAL(1,U2,U3,U4,U5,U6,U7,U8,U9,U10,U11,U12,U13,U14,U15,U16,U17,U18,U19)</f>
        <v>1.5</v>
      </c>
      <c r="E102" s="144">
        <f t="shared" ref="E102:G102" si="0">SUBTOTAL(1,V2,V3,V4,V5,V6,V7,V8,V9,V10,V11,V12,V13,V14,V15,V16,V17,V18,V19)</f>
        <v>1.8333333333333333</v>
      </c>
      <c r="F102" s="144">
        <f t="shared" si="0"/>
        <v>2.5</v>
      </c>
      <c r="G102" s="144">
        <f t="shared" si="0"/>
        <v>4.1111111111111107</v>
      </c>
      <c r="H102" s="48"/>
      <c r="I102" s="48"/>
      <c r="J102" s="48"/>
      <c r="K102" s="48"/>
    </row>
    <row r="103" spans="1:11">
      <c r="A103" s="24" t="s">
        <v>221</v>
      </c>
      <c r="B103" s="24" t="s">
        <v>222</v>
      </c>
      <c r="C103" s="15">
        <v>3</v>
      </c>
      <c r="D103" s="144">
        <f>SUBTOTAL(1,U20,U21,U22,U23,U24,U25,U26,U27,U28,U29,U30)</f>
        <v>1.5454545454545454</v>
      </c>
      <c r="E103" s="144">
        <f t="shared" ref="E103:G103" si="1">SUBTOTAL(1,V20,V21,V22,V23,V24,V25,V26,V27,V28,V29,V30)</f>
        <v>3.0909090909090908</v>
      </c>
      <c r="F103" s="144">
        <f t="shared" si="1"/>
        <v>3.6363636363636362</v>
      </c>
      <c r="G103" s="144">
        <f t="shared" si="1"/>
        <v>4.6363636363636367</v>
      </c>
      <c r="H103" s="48"/>
      <c r="I103" s="48"/>
      <c r="J103" s="48"/>
      <c r="K103" s="48"/>
    </row>
    <row r="104" spans="1:11">
      <c r="A104" s="24" t="s">
        <v>223</v>
      </c>
      <c r="B104" s="24" t="s">
        <v>224</v>
      </c>
      <c r="C104" s="15">
        <v>3</v>
      </c>
      <c r="D104" s="144">
        <f>SUBTOTAL(1,U31,U32,U33,U34,U35,U36,U37,U38)</f>
        <v>2</v>
      </c>
      <c r="E104" s="144">
        <f t="shared" ref="E104:G104" si="2">SUBTOTAL(1,V31,V32,V33,V34,V35,V36,V37,V38)</f>
        <v>3.125</v>
      </c>
      <c r="F104" s="144">
        <f t="shared" si="2"/>
        <v>3.625</v>
      </c>
      <c r="G104" s="144">
        <f t="shared" si="2"/>
        <v>4.25</v>
      </c>
      <c r="H104" s="48"/>
      <c r="I104" s="48"/>
      <c r="J104" s="48"/>
      <c r="K104" s="48"/>
    </row>
    <row r="105" spans="1:11">
      <c r="A105" s="24" t="s">
        <v>225</v>
      </c>
      <c r="B105" s="24" t="s">
        <v>226</v>
      </c>
      <c r="C105" s="15">
        <v>3</v>
      </c>
      <c r="D105" s="144">
        <f>SUBTOTAL(1,U39,U40,U41,U42,U43)</f>
        <v>1.8</v>
      </c>
      <c r="E105" s="144">
        <f t="shared" ref="E105:G105" si="3">SUBTOTAL(1,V39,V40,V41,V42,V43)</f>
        <v>3</v>
      </c>
      <c r="F105" s="144">
        <f t="shared" si="3"/>
        <v>3</v>
      </c>
      <c r="G105" s="144">
        <f t="shared" si="3"/>
        <v>3</v>
      </c>
      <c r="H105" s="48"/>
      <c r="I105" s="48"/>
      <c r="J105" s="48"/>
      <c r="K105" s="48"/>
    </row>
    <row r="106" spans="1:11" ht="31.5">
      <c r="A106" s="24" t="s">
        <v>227</v>
      </c>
      <c r="B106" s="24" t="s">
        <v>228</v>
      </c>
      <c r="C106" s="15">
        <v>3</v>
      </c>
      <c r="D106" s="144">
        <f>SUBTOTAL(1,U44,U45,U46,U47,U48,U49)</f>
        <v>2.1666666666666665</v>
      </c>
      <c r="E106" s="144">
        <f>SUBTOTAL(1,V44,V45,V46,V47,V48,V49)</f>
        <v>2.3333333333333335</v>
      </c>
      <c r="F106" s="144">
        <f>SUBTOTAL(1,W44,W45,W46,W47,W48,W49)</f>
        <v>2.5</v>
      </c>
      <c r="G106" s="144">
        <f>SUBTOTAL(1,X44,X45,X46,X47,X48,X49)</f>
        <v>2.8333333333333335</v>
      </c>
      <c r="H106" s="48"/>
      <c r="I106" s="48"/>
      <c r="J106" s="48"/>
      <c r="K106" s="48"/>
    </row>
    <row r="107" spans="1:11" ht="31.5">
      <c r="A107" s="24" t="s">
        <v>229</v>
      </c>
      <c r="B107" s="24" t="s">
        <v>230</v>
      </c>
      <c r="C107" s="15">
        <v>3</v>
      </c>
      <c r="D107" s="144">
        <f>SUBTOTAL(1,U50,U51,U52,U53,U54,U55,U56,U57,U58,U59,U60,U61,U62,U63,U64,U65,U66,U67,U68)</f>
        <v>2.1578947368421053</v>
      </c>
      <c r="E107" s="144">
        <f t="shared" ref="E107:F107" si="4">SUBTOTAL(1,V50,V51,V52,V53,V54,V55,V56,V57,V58,V59,V60,V61,V62,V63,V64,V65,V66,V67,V68)</f>
        <v>2.3157894736842106</v>
      </c>
      <c r="F107" s="144">
        <f t="shared" si="4"/>
        <v>2.3157894736842106</v>
      </c>
      <c r="G107" s="144">
        <f>SUBTOTAL(1,X50,X51,X52,X53,X54,X55,X56,X57,X58,X59,X60,X61,X62,X63,X64,X65,X66,X67,X68)</f>
        <v>3.4736842105263159</v>
      </c>
      <c r="H107" s="48"/>
      <c r="I107" s="48"/>
      <c r="J107" s="48"/>
      <c r="K107" s="48"/>
    </row>
    <row r="108" spans="1:11">
      <c r="A108" s="24" t="s">
        <v>231</v>
      </c>
      <c r="B108" s="24" t="s">
        <v>232</v>
      </c>
      <c r="C108" s="15">
        <v>3</v>
      </c>
      <c r="D108" s="144">
        <f>SUBTOTAL(1,U69,U70,U71,U72,U73)</f>
        <v>1</v>
      </c>
      <c r="E108" s="144">
        <f>SUBTOTAL(1,V69,V70,V71,V72,V73)</f>
        <v>2.4</v>
      </c>
      <c r="F108" s="144">
        <f>SUBTOTAL(1,W69,W70,W71,W72,W73)</f>
        <v>2.4</v>
      </c>
      <c r="G108" s="144">
        <f>SUBTOTAL(1,X69,X70,X71,X72,X73)</f>
        <v>4</v>
      </c>
      <c r="H108" s="48"/>
      <c r="I108" s="48"/>
      <c r="J108" s="48"/>
      <c r="K108" s="48"/>
    </row>
    <row r="109" spans="1:11">
      <c r="A109" s="24" t="s">
        <v>233</v>
      </c>
      <c r="B109" s="24" t="s">
        <v>234</v>
      </c>
      <c r="C109" s="15">
        <v>3</v>
      </c>
      <c r="D109" s="144">
        <f>SUBTOTAL(1,U74,U75,U75,U76,U77,U78,U79,U80,U81,U82,U83,U84,U85,U86,U87,U88,U89,U90,U91,U92,U93,U94,U95,U96)</f>
        <v>2.1666666666666665</v>
      </c>
      <c r="E109" s="144">
        <f t="shared" ref="E109:G109" si="5">SUBTOTAL(1,V74,V75,V75,V76,V77,V78,V79,V80,V81,V82,V83,V84,V85,V86,V87,V88,V89,V90,V91,V92,V93,V94,V95,V96)</f>
        <v>2.875</v>
      </c>
      <c r="F109" s="144">
        <f t="shared" si="5"/>
        <v>3.0416666666666665</v>
      </c>
      <c r="G109" s="144">
        <f t="shared" si="5"/>
        <v>3.8333333333333335</v>
      </c>
      <c r="H109" s="48"/>
      <c r="I109" s="48"/>
      <c r="J109" s="48"/>
      <c r="K109" s="48"/>
    </row>
  </sheetData>
  <autoFilter ref="A1:X96" xr:uid="{35660405-0D2B-4823-90BB-5AB6C329DA18}"/>
  <mergeCells count="27">
    <mergeCell ref="H2:H6"/>
    <mergeCell ref="H7:H12"/>
    <mergeCell ref="H16:H19"/>
    <mergeCell ref="H39:H40"/>
    <mergeCell ref="H41:H43"/>
    <mergeCell ref="H13:H15"/>
    <mergeCell ref="H23:H26"/>
    <mergeCell ref="H27:H30"/>
    <mergeCell ref="H20:H22"/>
    <mergeCell ref="H94:H96"/>
    <mergeCell ref="H57:H59"/>
    <mergeCell ref="H80:H84"/>
    <mergeCell ref="H85:H86"/>
    <mergeCell ref="H87:H90"/>
    <mergeCell ref="H92:H93"/>
    <mergeCell ref="H60:H65"/>
    <mergeCell ref="H69:H70"/>
    <mergeCell ref="H71:H73"/>
    <mergeCell ref="H66:H68"/>
    <mergeCell ref="H74:H76"/>
    <mergeCell ref="H77:H79"/>
    <mergeCell ref="H50:H51"/>
    <mergeCell ref="H52:H56"/>
    <mergeCell ref="H33:H38"/>
    <mergeCell ref="H31:H32"/>
    <mergeCell ref="H44:H47"/>
    <mergeCell ref="H48:H49"/>
  </mergeCells>
  <phoneticPr fontId="7" type="noConversion"/>
  <dataValidations count="1">
    <dataValidation type="list" allowBlank="1" showInputMessage="1" showErrorMessage="1" sqref="L38:Q79 L27:Q33 L35:Q35 R2:R79 L80:R96 L2:Q25" xr:uid="{119F9BA6-7960-0D42-9103-028F3D7872C2}">
      <formula1>"0. Incomplete,1. Initial,2. Managed,3. Defined,4. Quantitative,5. Optimizing"</formula1>
    </dataValidation>
  </dataValidations>
  <pageMargins left="0.70866141732283472" right="0.70866141732283472" top="0.74803149606299213" bottom="0.74803149606299213" header="0.31496062992125984" footer="0.31496062992125984"/>
  <pageSetup paperSize="9" scale="54" fitToHeight="100" orientation="landscape" r:id="rId1"/>
  <headerFooter>
    <oddFooter>&amp;L_x000D_&amp;1#&amp;"Arial"&amp;10&amp;K000000 Public</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5400-31B5-0941-B96B-88C895B9D5F9}">
  <sheetPr codeName="Sheet4">
    <tabColor rgb="FF1C80EC"/>
  </sheetPr>
  <dimension ref="A1:AB83"/>
  <sheetViews>
    <sheetView showGridLines="0" showRowColHeaders="0" view="pageBreakPreview" zoomScale="55" zoomScaleNormal="80" zoomScaleSheetLayoutView="55" workbookViewId="0">
      <selection activeCell="L44" sqref="L44"/>
    </sheetView>
  </sheetViews>
  <sheetFormatPr defaultColWidth="0" defaultRowHeight="15.75" zeroHeight="1"/>
  <cols>
    <col min="1" max="1" width="10.875" style="28" customWidth="1"/>
    <col min="2" max="3" width="23" style="28" customWidth="1"/>
    <col min="4" max="4" width="26" style="28" customWidth="1"/>
    <col min="5" max="8" width="20" style="28" customWidth="1"/>
    <col min="9" max="12" width="14" style="28" customWidth="1"/>
    <col min="13" max="21" width="10.875" style="28" customWidth="1"/>
    <col min="22" max="22" width="6" style="28" customWidth="1"/>
    <col min="23" max="28" width="10.875" style="28" customWidth="1"/>
    <col min="29" max="16384" width="10.875" style="28" hidden="1"/>
  </cols>
  <sheetData>
    <row r="1"/>
    <row r="2"/>
    <row r="3"/>
    <row r="4"/>
    <row r="5"/>
    <row r="6"/>
    <row r="7"/>
    <row r="8"/>
    <row r="9"/>
    <row r="10"/>
    <row r="11"/>
    <row r="12"/>
    <row r="13"/>
    <row r="14"/>
    <row r="15"/>
    <row r="16"/>
    <row r="17"/>
    <row r="18"/>
    <row r="19"/>
    <row r="20"/>
    <row r="21"/>
    <row r="22"/>
    <row r="23"/>
    <row r="24"/>
    <row r="25"/>
    <row r="26"/>
    <row r="27"/>
    <row r="28"/>
    <row r="29"/>
    <row r="30"/>
    <row r="31"/>
    <row r="32" ht="18" customHeight="1"/>
    <row r="33" spans="2:12" ht="18" customHeight="1"/>
    <row r="34" spans="2:12" ht="18" customHeight="1"/>
    <row r="35" spans="2:12" ht="18" customHeight="1"/>
    <row r="36" spans="2:12" ht="19.5" customHeight="1"/>
    <row r="37" spans="2:12" ht="19.5" customHeight="1"/>
    <row r="38" spans="2:12" ht="19.5" customHeight="1"/>
    <row r="39" spans="2:12" ht="18" customHeight="1"/>
    <row r="40" spans="2:12" ht="78.95" customHeight="1">
      <c r="B40" s="217" t="s">
        <v>207</v>
      </c>
      <c r="C40" s="218"/>
      <c r="D40" s="218"/>
      <c r="E40" s="218"/>
      <c r="F40" s="218"/>
      <c r="G40" s="218"/>
      <c r="H40" s="218"/>
      <c r="I40" s="218"/>
      <c r="J40" s="218"/>
      <c r="K40" s="218"/>
      <c r="L40" s="218"/>
    </row>
    <row r="41" spans="2:12" ht="63" customHeight="1">
      <c r="B41" s="38" t="s">
        <v>208</v>
      </c>
      <c r="C41" s="39" t="s">
        <v>209</v>
      </c>
      <c r="D41" s="39" t="s">
        <v>210</v>
      </c>
      <c r="E41" s="39" t="s">
        <v>211</v>
      </c>
      <c r="F41" s="39" t="s">
        <v>212</v>
      </c>
      <c r="G41" s="39" t="s">
        <v>213</v>
      </c>
      <c r="H41" s="39" t="s">
        <v>214</v>
      </c>
      <c r="I41" s="39" t="s">
        <v>215</v>
      </c>
      <c r="J41" s="39" t="s">
        <v>216</v>
      </c>
      <c r="K41" s="39" t="s">
        <v>217</v>
      </c>
      <c r="L41" s="39" t="s">
        <v>218</v>
      </c>
    </row>
    <row r="42" spans="2:12" ht="63" customHeight="1">
      <c r="B42" s="29" t="s">
        <v>219</v>
      </c>
      <c r="C42" s="33" t="s">
        <v>220</v>
      </c>
      <c r="D42" s="31">
        <v>3</v>
      </c>
      <c r="E42" s="43">
        <f>'DORA in Control'!$D$102</f>
        <v>1.5</v>
      </c>
      <c r="F42" s="43">
        <f>'DORA in Control'!$E$102</f>
        <v>1.8333333333333333</v>
      </c>
      <c r="G42" s="43">
        <f>'DORA in Control'!$F$102</f>
        <v>2.5</v>
      </c>
      <c r="H42" s="43">
        <f>'DORA in Control'!$G$102</f>
        <v>4.1111111111111107</v>
      </c>
      <c r="I42" s="43">
        <f>E42-D42</f>
        <v>-1.5</v>
      </c>
      <c r="J42" s="43">
        <f>F42-D42</f>
        <v>-1.1666666666666667</v>
      </c>
      <c r="K42" s="43">
        <f>G42-D42</f>
        <v>-0.5</v>
      </c>
      <c r="L42" s="43">
        <f>H42-D42</f>
        <v>1.1111111111111107</v>
      </c>
    </row>
    <row r="43" spans="2:12" ht="63" customHeight="1">
      <c r="B43" s="29" t="s">
        <v>221</v>
      </c>
      <c r="C43" s="33" t="s">
        <v>222</v>
      </c>
      <c r="D43" s="31">
        <v>3</v>
      </c>
      <c r="E43" s="43">
        <f>'DORA in Control'!$D$103</f>
        <v>1.5454545454545454</v>
      </c>
      <c r="F43" s="43">
        <f>'DORA in Control'!$E$103</f>
        <v>3.0909090909090908</v>
      </c>
      <c r="G43" s="43">
        <f>'DORA in Control'!$F$103</f>
        <v>3.6363636363636362</v>
      </c>
      <c r="H43" s="43">
        <f>'DORA in Control'!$G$103</f>
        <v>4.6363636363636367</v>
      </c>
      <c r="I43" s="43">
        <f t="shared" ref="I43:I49" si="0">E43-D43</f>
        <v>-1.4545454545454546</v>
      </c>
      <c r="J43" s="43">
        <f t="shared" ref="J43:J49" si="1">F43-D43</f>
        <v>9.0909090909090828E-2</v>
      </c>
      <c r="K43" s="43">
        <f t="shared" ref="K43:K49" si="2">G43-D43</f>
        <v>0.63636363636363624</v>
      </c>
      <c r="L43" s="43">
        <f t="shared" ref="L43:L49" si="3">H43-D43</f>
        <v>1.6363636363636367</v>
      </c>
    </row>
    <row r="44" spans="2:12" ht="63" customHeight="1">
      <c r="B44" s="29" t="s">
        <v>223</v>
      </c>
      <c r="C44" s="33" t="s">
        <v>224</v>
      </c>
      <c r="D44" s="31">
        <v>3</v>
      </c>
      <c r="E44" s="43">
        <f>'DORA in Control'!$D$104</f>
        <v>2</v>
      </c>
      <c r="F44" s="43">
        <f>'DORA in Control'!$E$104</f>
        <v>3.125</v>
      </c>
      <c r="G44" s="43">
        <f>'DORA in Control'!$F$104</f>
        <v>3.625</v>
      </c>
      <c r="H44" s="43">
        <f>'DORA in Control'!$G$104</f>
        <v>4.25</v>
      </c>
      <c r="I44" s="43">
        <f t="shared" si="0"/>
        <v>-1</v>
      </c>
      <c r="J44" s="43">
        <f t="shared" si="1"/>
        <v>0.125</v>
      </c>
      <c r="K44" s="43">
        <f t="shared" si="2"/>
        <v>0.625</v>
      </c>
      <c r="L44" s="43">
        <f t="shared" si="3"/>
        <v>1.25</v>
      </c>
    </row>
    <row r="45" spans="2:12" ht="63" customHeight="1">
      <c r="B45" s="29" t="s">
        <v>225</v>
      </c>
      <c r="C45" s="33" t="s">
        <v>226</v>
      </c>
      <c r="D45" s="31">
        <v>3</v>
      </c>
      <c r="E45" s="43">
        <f>'DORA in Control'!$D$105</f>
        <v>1.8</v>
      </c>
      <c r="F45" s="43">
        <f>'DORA in Control'!$E$105</f>
        <v>3</v>
      </c>
      <c r="G45" s="43">
        <f>'DORA in Control'!$F$105</f>
        <v>3</v>
      </c>
      <c r="H45" s="43">
        <f>'DORA in Control'!$G$105</f>
        <v>3</v>
      </c>
      <c r="I45" s="43">
        <f t="shared" si="0"/>
        <v>-1.2</v>
      </c>
      <c r="J45" s="43">
        <f t="shared" si="1"/>
        <v>0</v>
      </c>
      <c r="K45" s="43">
        <f t="shared" si="2"/>
        <v>0</v>
      </c>
      <c r="L45" s="43">
        <f t="shared" si="3"/>
        <v>0</v>
      </c>
    </row>
    <row r="46" spans="2:12" ht="63" customHeight="1">
      <c r="B46" s="29" t="s">
        <v>227</v>
      </c>
      <c r="C46" s="33" t="s">
        <v>228</v>
      </c>
      <c r="D46" s="31">
        <v>3</v>
      </c>
      <c r="E46" s="43">
        <f>'DORA in Control'!$D$106</f>
        <v>2.1666666666666665</v>
      </c>
      <c r="F46" s="43">
        <f>'DORA in Control'!$E$106</f>
        <v>2.3333333333333335</v>
      </c>
      <c r="G46" s="43">
        <f>'DORA in Control'!$F$106</f>
        <v>2.5</v>
      </c>
      <c r="H46" s="43">
        <f>'DORA in Control'!$G$106</f>
        <v>2.8333333333333335</v>
      </c>
      <c r="I46" s="43">
        <f t="shared" si="0"/>
        <v>-0.83333333333333348</v>
      </c>
      <c r="J46" s="43">
        <f t="shared" si="1"/>
        <v>-0.66666666666666652</v>
      </c>
      <c r="K46" s="43">
        <f t="shared" si="2"/>
        <v>-0.5</v>
      </c>
      <c r="L46" s="43">
        <f t="shared" si="3"/>
        <v>-0.16666666666666652</v>
      </c>
    </row>
    <row r="47" spans="2:12" ht="63" customHeight="1">
      <c r="B47" s="29" t="s">
        <v>229</v>
      </c>
      <c r="C47" s="33" t="s">
        <v>230</v>
      </c>
      <c r="D47" s="31">
        <v>3</v>
      </c>
      <c r="E47" s="43">
        <f>'DORA in Control'!$D$107</f>
        <v>2.1578947368421053</v>
      </c>
      <c r="F47" s="43">
        <f>'DORA in Control'!$E$107</f>
        <v>2.3157894736842106</v>
      </c>
      <c r="G47" s="43">
        <f>'DORA in Control'!$F$107</f>
        <v>2.3157894736842106</v>
      </c>
      <c r="H47" s="43">
        <f>'DORA in Control'!$G$107</f>
        <v>3.4736842105263159</v>
      </c>
      <c r="I47" s="43">
        <f t="shared" si="0"/>
        <v>-0.84210526315789469</v>
      </c>
      <c r="J47" s="43">
        <f t="shared" si="1"/>
        <v>-0.68421052631578938</v>
      </c>
      <c r="K47" s="43">
        <f t="shared" si="2"/>
        <v>-0.68421052631578938</v>
      </c>
      <c r="L47" s="43">
        <f t="shared" si="3"/>
        <v>0.47368421052631593</v>
      </c>
    </row>
    <row r="48" spans="2:12" ht="63" customHeight="1">
      <c r="B48" s="29" t="s">
        <v>231</v>
      </c>
      <c r="C48" s="33" t="s">
        <v>232</v>
      </c>
      <c r="D48" s="31">
        <v>3</v>
      </c>
      <c r="E48" s="43">
        <f>'DORA in Control'!$D$108</f>
        <v>1</v>
      </c>
      <c r="F48" s="43">
        <f>'DORA in Control'!$E$108</f>
        <v>2.4</v>
      </c>
      <c r="G48" s="43">
        <f>'DORA in Control'!$F$108</f>
        <v>2.4</v>
      </c>
      <c r="H48" s="43">
        <f>'DORA in Control'!$G$108</f>
        <v>4</v>
      </c>
      <c r="I48" s="43">
        <f t="shared" si="0"/>
        <v>-2</v>
      </c>
      <c r="J48" s="43">
        <f t="shared" si="1"/>
        <v>-0.60000000000000009</v>
      </c>
      <c r="K48" s="43">
        <f t="shared" si="2"/>
        <v>-0.60000000000000009</v>
      </c>
      <c r="L48" s="43">
        <f t="shared" si="3"/>
        <v>1</v>
      </c>
    </row>
    <row r="49" spans="2:12" ht="63" customHeight="1">
      <c r="B49" s="30" t="s">
        <v>233</v>
      </c>
      <c r="C49" s="34" t="s">
        <v>234</v>
      </c>
      <c r="D49" s="32">
        <v>3</v>
      </c>
      <c r="E49" s="44">
        <f>'DORA in Control'!$D$109</f>
        <v>2.1666666666666665</v>
      </c>
      <c r="F49" s="44">
        <f>'DORA in Control'!$E$109</f>
        <v>2.875</v>
      </c>
      <c r="G49" s="44">
        <f>'DORA in Control'!$F$109</f>
        <v>3.0416666666666665</v>
      </c>
      <c r="H49" s="44">
        <f>'DORA in Control'!$G$109</f>
        <v>3.8333333333333335</v>
      </c>
      <c r="I49" s="43">
        <f t="shared" si="0"/>
        <v>-0.83333333333333348</v>
      </c>
      <c r="J49" s="43">
        <f t="shared" si="1"/>
        <v>-0.125</v>
      </c>
      <c r="K49" s="43">
        <f t="shared" si="2"/>
        <v>4.1666666666666519E-2</v>
      </c>
      <c r="L49" s="43">
        <f t="shared" si="3"/>
        <v>0.83333333333333348</v>
      </c>
    </row>
    <row r="50" spans="2:12" ht="35.25" customHeight="1"/>
    <row r="51" spans="2:12"/>
    <row r="52" spans="2:12"/>
    <row r="53" spans="2:12"/>
    <row r="54" spans="2:12" ht="44.25" hidden="1" customHeight="1"/>
    <row r="55" spans="2:12" ht="22.5" hidden="1" customHeight="1"/>
    <row r="56" spans="2:12" ht="22.5" hidden="1" customHeight="1"/>
    <row r="57" spans="2:12" ht="22.5" hidden="1" customHeight="1"/>
    <row r="58" spans="2:12" ht="22.5" hidden="1" customHeight="1"/>
    <row r="59" spans="2:12" ht="22.5" hidden="1" customHeight="1"/>
    <row r="60" spans="2:12" ht="22.5" hidden="1" customHeight="1"/>
    <row r="77" spans="2:10" ht="56.25" hidden="1">
      <c r="B77" s="38" t="s">
        <v>235</v>
      </c>
      <c r="C77" s="39" t="s">
        <v>219</v>
      </c>
      <c r="D77" s="39" t="s">
        <v>221</v>
      </c>
      <c r="E77" s="39" t="s">
        <v>223</v>
      </c>
      <c r="F77" s="39" t="s">
        <v>225</v>
      </c>
      <c r="G77" s="39" t="s">
        <v>227</v>
      </c>
      <c r="H77" s="39" t="s">
        <v>229</v>
      </c>
      <c r="I77" s="39" t="s">
        <v>231</v>
      </c>
      <c r="J77" s="39" t="s">
        <v>233</v>
      </c>
    </row>
    <row r="78" spans="2:10" ht="18.75" hidden="1">
      <c r="B78" s="38" t="s">
        <v>209</v>
      </c>
      <c r="C78" s="39" t="s">
        <v>220</v>
      </c>
      <c r="D78" s="39" t="s">
        <v>222</v>
      </c>
      <c r="E78" s="39" t="s">
        <v>224</v>
      </c>
      <c r="F78" s="39" t="s">
        <v>226</v>
      </c>
      <c r="G78" s="39" t="s">
        <v>228</v>
      </c>
      <c r="H78" s="39" t="s">
        <v>230</v>
      </c>
      <c r="I78" s="39" t="s">
        <v>232</v>
      </c>
      <c r="J78" s="39" t="s">
        <v>234</v>
      </c>
    </row>
    <row r="79" spans="2:10" hidden="1">
      <c r="B79" s="29" t="s">
        <v>210</v>
      </c>
      <c r="C79" s="42">
        <v>3</v>
      </c>
      <c r="D79" s="42">
        <v>3</v>
      </c>
      <c r="E79" s="42">
        <v>3</v>
      </c>
      <c r="F79" s="42">
        <v>3</v>
      </c>
      <c r="G79" s="42">
        <v>3</v>
      </c>
      <c r="H79" s="42">
        <v>3</v>
      </c>
      <c r="I79" s="42">
        <v>3</v>
      </c>
      <c r="J79" s="42">
        <v>3</v>
      </c>
    </row>
    <row r="80" spans="2:10" hidden="1">
      <c r="B80" s="29" t="s">
        <v>211</v>
      </c>
      <c r="C80" s="36">
        <f>'DORA in Control'!$D$102</f>
        <v>1.5</v>
      </c>
      <c r="D80" s="36">
        <f>'DORA in Control'!$D$103</f>
        <v>1.5454545454545454</v>
      </c>
      <c r="E80" s="36">
        <f>'DORA in Control'!$D$104</f>
        <v>2</v>
      </c>
      <c r="F80" s="36">
        <f>'DORA in Control'!$D$105</f>
        <v>1.8</v>
      </c>
      <c r="G80" s="36">
        <f>'DORA in Control'!$D$106</f>
        <v>2.1666666666666665</v>
      </c>
      <c r="H80" s="36">
        <f>'DORA in Control'!$D$107</f>
        <v>2.1578947368421053</v>
      </c>
      <c r="I80" s="36">
        <f>'DORA in Control'!$D$108</f>
        <v>1</v>
      </c>
      <c r="J80" s="37">
        <f>'DORA in Control'!$D$109</f>
        <v>2.1666666666666665</v>
      </c>
    </row>
    <row r="81" spans="2:10" hidden="1">
      <c r="B81" s="29" t="s">
        <v>212</v>
      </c>
      <c r="C81" s="36">
        <f>'DORA in Control'!$E$102</f>
        <v>1.8333333333333333</v>
      </c>
      <c r="D81" s="36">
        <f>'DORA in Control'!$E$103</f>
        <v>3.0909090909090908</v>
      </c>
      <c r="E81" s="36">
        <f>'DORA in Control'!$E$104</f>
        <v>3.125</v>
      </c>
      <c r="F81" s="36">
        <f>'DORA in Control'!$E$105</f>
        <v>3</v>
      </c>
      <c r="G81" s="36">
        <f>'DORA in Control'!$E$106</f>
        <v>2.3333333333333335</v>
      </c>
      <c r="H81" s="36">
        <f>'DORA in Control'!$E$107</f>
        <v>2.3157894736842106</v>
      </c>
      <c r="I81" s="36">
        <f>'DORA in Control'!$E$108</f>
        <v>2.4</v>
      </c>
      <c r="J81" s="37">
        <f>'DORA in Control'!$E$109</f>
        <v>2.875</v>
      </c>
    </row>
    <row r="82" spans="2:10" hidden="1">
      <c r="B82" s="29" t="s">
        <v>213</v>
      </c>
      <c r="C82" s="36">
        <f>'DORA in Control'!$F$102</f>
        <v>2.5</v>
      </c>
      <c r="D82" s="36">
        <f>'DORA in Control'!$F$103</f>
        <v>3.6363636363636362</v>
      </c>
      <c r="E82" s="36">
        <f>'DORA in Control'!$F$104</f>
        <v>3.625</v>
      </c>
      <c r="F82" s="36">
        <f>'DORA in Control'!$F$105</f>
        <v>3</v>
      </c>
      <c r="G82" s="36">
        <f>'DORA in Control'!$F$106</f>
        <v>2.5</v>
      </c>
      <c r="H82" s="36">
        <f>'DORA in Control'!$F$107</f>
        <v>2.3157894736842106</v>
      </c>
      <c r="I82" s="36">
        <f>'DORA in Control'!$F$108</f>
        <v>2.4</v>
      </c>
      <c r="J82" s="37">
        <f>'DORA in Control'!$F$109</f>
        <v>3.0416666666666665</v>
      </c>
    </row>
    <row r="83" spans="2:10" hidden="1">
      <c r="B83" s="29" t="s">
        <v>214</v>
      </c>
      <c r="C83" s="36">
        <f>'DORA in Control'!$G$102</f>
        <v>4.1111111111111107</v>
      </c>
      <c r="D83" s="36">
        <f>'DORA in Control'!$G$103</f>
        <v>4.6363636363636367</v>
      </c>
      <c r="E83" s="36">
        <f>'DORA in Control'!$G$104</f>
        <v>4.25</v>
      </c>
      <c r="F83" s="36">
        <f>'DORA in Control'!$G$105</f>
        <v>3</v>
      </c>
      <c r="G83" s="36">
        <f>'DORA in Control'!$G$106</f>
        <v>2.8333333333333335</v>
      </c>
      <c r="H83" s="36">
        <f>'DORA in Control'!$G$107</f>
        <v>3.4736842105263159</v>
      </c>
      <c r="I83" s="36">
        <f>'DORA in Control'!$G$108</f>
        <v>4</v>
      </c>
      <c r="J83" s="37">
        <f>'DORA in Control'!$G$109</f>
        <v>3.8333333333333335</v>
      </c>
    </row>
  </sheetData>
  <mergeCells count="1">
    <mergeCell ref="B40:L40"/>
  </mergeCells>
  <conditionalFormatting sqref="I42:L49">
    <cfRule type="cellIs" dxfId="8" priority="1" operator="greaterThanOrEqual">
      <formula>0</formula>
    </cfRule>
    <cfRule type="cellIs" dxfId="7" priority="2" operator="lessThan">
      <formula>-0.5</formula>
    </cfRule>
    <cfRule type="cellIs" dxfId="6" priority="3" operator="between">
      <formula>-0.5</formula>
      <formula>-0.01</formula>
    </cfRule>
  </conditionalFormatting>
  <pageMargins left="0.7" right="0.7" top="0.75" bottom="0.75" header="0.3" footer="0.3"/>
  <pageSetup orientation="portrait" r:id="rId1"/>
  <headerFooter>
    <oddFooter>&amp;L_x000D_&amp;1#&amp;"Arial"&amp;10&amp;K000000 Public</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3582A-E07B-4944-A2D3-64103D13CA91}">
  <sheetPr codeName="Sheet6">
    <tabColor rgb="FF28368D"/>
  </sheetPr>
  <dimension ref="A1:G10"/>
  <sheetViews>
    <sheetView showGridLines="0" showRowColHeaders="0" zoomScale="85" zoomScaleNormal="85" workbookViewId="0">
      <selection activeCell="C6" sqref="C6"/>
    </sheetView>
  </sheetViews>
  <sheetFormatPr defaultColWidth="0" defaultRowHeight="15" customHeight="1" zeroHeight="1"/>
  <cols>
    <col min="1" max="1" width="5" style="27" customWidth="1"/>
    <col min="2" max="2" width="40" style="27" customWidth="1"/>
    <col min="3" max="3" width="35" style="27" customWidth="1"/>
    <col min="4" max="4" width="29" style="27" customWidth="1"/>
    <col min="5" max="5" width="12.5" style="27" customWidth="1"/>
    <col min="6" max="6" width="70.5" style="27" customWidth="1"/>
    <col min="7" max="7" width="9" style="27" customWidth="1"/>
    <col min="8" max="16384" width="9" style="27" hidden="1"/>
  </cols>
  <sheetData>
    <row r="1" spans="2:6" ht="18.95" customHeight="1">
      <c r="B1" s="219" t="s">
        <v>236</v>
      </c>
      <c r="C1" s="219"/>
      <c r="D1" s="219"/>
      <c r="E1" s="219"/>
      <c r="F1" s="219"/>
    </row>
    <row r="2" spans="2:6" ht="18.75">
      <c r="B2" s="81" t="s">
        <v>237</v>
      </c>
      <c r="C2" s="82" t="s">
        <v>238</v>
      </c>
      <c r="D2" s="82" t="s">
        <v>239</v>
      </c>
      <c r="E2" s="77" t="s">
        <v>240</v>
      </c>
      <c r="F2" s="87" t="s">
        <v>241</v>
      </c>
    </row>
    <row r="3" spans="2:6" ht="30">
      <c r="B3" s="83" t="s">
        <v>242</v>
      </c>
      <c r="C3" s="83" t="s">
        <v>243</v>
      </c>
      <c r="D3" s="78" t="s">
        <v>244</v>
      </c>
      <c r="E3" s="85">
        <v>0</v>
      </c>
      <c r="F3" s="84" t="s">
        <v>245</v>
      </c>
    </row>
    <row r="4" spans="2:6" ht="141" customHeight="1">
      <c r="B4" s="83" t="s">
        <v>246</v>
      </c>
      <c r="C4" s="83" t="s">
        <v>247</v>
      </c>
      <c r="D4" s="78" t="s">
        <v>248</v>
      </c>
      <c r="E4" s="85">
        <v>1</v>
      </c>
      <c r="F4" s="84" t="s">
        <v>249</v>
      </c>
    </row>
    <row r="5" spans="2:6" ht="152.25" customHeight="1">
      <c r="B5" s="83" t="s">
        <v>250</v>
      </c>
      <c r="C5" s="83" t="s">
        <v>251</v>
      </c>
      <c r="D5" s="78" t="s">
        <v>252</v>
      </c>
      <c r="E5" s="85">
        <v>2</v>
      </c>
      <c r="F5" s="84" t="s">
        <v>253</v>
      </c>
    </row>
    <row r="6" spans="2:6" ht="165" customHeight="1">
      <c r="B6" s="83" t="s">
        <v>254</v>
      </c>
      <c r="C6" s="83" t="s">
        <v>255</v>
      </c>
      <c r="D6" s="80" t="s">
        <v>256</v>
      </c>
      <c r="E6" s="86">
        <v>3</v>
      </c>
      <c r="F6" s="84" t="s">
        <v>257</v>
      </c>
    </row>
    <row r="7" spans="2:6" ht="176.25" customHeight="1">
      <c r="B7" s="83" t="s">
        <v>258</v>
      </c>
      <c r="C7" s="83" t="s">
        <v>259</v>
      </c>
      <c r="D7" s="78" t="s">
        <v>260</v>
      </c>
      <c r="E7" s="85">
        <v>4</v>
      </c>
      <c r="F7" s="107" t="s">
        <v>261</v>
      </c>
    </row>
    <row r="8" spans="2:6" ht="183.75" customHeight="1">
      <c r="B8" s="83" t="s">
        <v>262</v>
      </c>
      <c r="C8" s="83" t="s">
        <v>263</v>
      </c>
      <c r="D8" s="78" t="s">
        <v>264</v>
      </c>
      <c r="E8" s="79">
        <v>5</v>
      </c>
      <c r="F8" s="108" t="s">
        <v>265</v>
      </c>
    </row>
    <row r="9" spans="2:6"/>
    <row r="10" spans="2:6"/>
  </sheetData>
  <mergeCells count="1">
    <mergeCell ref="B1:F1"/>
  </mergeCells>
  <pageMargins left="0.7" right="0.7" top="0.75" bottom="0.75" header="0.3" footer="0.3"/>
  <pageSetup paperSize="9" orientation="portrait" r:id="rId1"/>
  <headerFooter>
    <oddFooter>&amp;L_x000D_&amp;1#&amp;"Arial"&amp;10&amp;K000000 Public</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4CF63-8755-2A4B-A027-5DBD2FE4FBC2}">
  <sheetPr codeName="Sheet7">
    <tabColor rgb="FF28368D"/>
  </sheetPr>
  <dimension ref="A1:L122"/>
  <sheetViews>
    <sheetView showGridLines="0" showRowColHeaders="0" zoomScale="70" zoomScaleNormal="70" workbookViewId="0">
      <selection activeCell="G36" sqref="G36:G38"/>
    </sheetView>
  </sheetViews>
  <sheetFormatPr defaultColWidth="0" defaultRowHeight="15.75" customHeight="1" zeroHeight="1"/>
  <cols>
    <col min="1" max="1" width="32" style="88" customWidth="1"/>
    <col min="2" max="2" width="18" style="88" customWidth="1"/>
    <col min="3" max="3" width="20.375" style="88" customWidth="1"/>
    <col min="4" max="4" width="25.375" style="88" customWidth="1"/>
    <col min="5" max="5" width="16.875" style="88" customWidth="1"/>
    <col min="6" max="6" width="42.5" style="88" customWidth="1"/>
    <col min="7" max="7" width="142.5" style="88" customWidth="1"/>
    <col min="8" max="8" width="36.5" style="91" customWidth="1"/>
    <col min="9" max="9" width="53.375" style="90" customWidth="1"/>
    <col min="10" max="10" width="145.5" style="89" customWidth="1"/>
    <col min="11" max="12" width="0" style="88" hidden="1" customWidth="1"/>
    <col min="13" max="16384" width="11" style="88" hidden="1"/>
  </cols>
  <sheetData>
    <row r="1" spans="1:11" ht="15.75" customHeight="1"/>
    <row r="2" spans="1:11" ht="15.75" customHeight="1">
      <c r="G2" s="102"/>
      <c r="H2" s="101"/>
      <c r="I2" s="104"/>
      <c r="J2" s="103"/>
      <c r="K2" s="102"/>
    </row>
    <row r="3" spans="1:11" ht="15.75" customHeight="1">
      <c r="G3" s="102"/>
      <c r="H3" s="101"/>
      <c r="I3" s="101"/>
      <c r="J3" s="101"/>
      <c r="K3" s="102"/>
    </row>
    <row r="4" spans="1:11" ht="15.75" customHeight="1">
      <c r="A4" s="102"/>
      <c r="B4" s="102"/>
      <c r="C4" s="102"/>
      <c r="D4" s="102"/>
      <c r="E4" s="102"/>
      <c r="G4" s="101"/>
      <c r="H4" s="101" t="s">
        <v>266</v>
      </c>
      <c r="I4" s="101" t="s">
        <v>267</v>
      </c>
      <c r="J4" s="102" t="s">
        <v>268</v>
      </c>
      <c r="K4" s="102"/>
    </row>
    <row r="5" spans="1:11" ht="15.75" customHeight="1">
      <c r="A5" s="102"/>
      <c r="B5" s="105"/>
      <c r="C5" s="105"/>
      <c r="D5" s="105"/>
      <c r="E5" s="102"/>
      <c r="G5" s="100" t="s">
        <v>219</v>
      </c>
      <c r="H5" s="105">
        <f>COUNTIF($H28:$H45,"Yes")</f>
        <v>8</v>
      </c>
      <c r="I5" s="105">
        <f>COUNTIF($H28:$H45,"Partly")</f>
        <v>9</v>
      </c>
      <c r="J5" s="105">
        <f>COUNTIF($H28:$H45,"No")</f>
        <v>1</v>
      </c>
      <c r="K5" s="102">
        <f t="shared" ref="K5:K13" si="0">SUM(H5:J5)</f>
        <v>18</v>
      </c>
    </row>
    <row r="6" spans="1:11" ht="15.75" customHeight="1">
      <c r="A6" s="102"/>
      <c r="B6" s="105" t="s">
        <v>266</v>
      </c>
      <c r="C6" s="105">
        <f>COUNTIF(H:H,"Yes")</f>
        <v>42</v>
      </c>
      <c r="D6" s="106">
        <f>C6/C9</f>
        <v>0.44210526315789472</v>
      </c>
      <c r="E6" s="102"/>
      <c r="G6" s="100" t="s">
        <v>221</v>
      </c>
      <c r="H6" s="105">
        <f>COUNTIF($H46:$H56,"Yes")</f>
        <v>6</v>
      </c>
      <c r="I6" s="105">
        <f>COUNTIF($H46:$H56,"Partly")</f>
        <v>3</v>
      </c>
      <c r="J6" s="105">
        <f>COUNTIF($H46:$H56,"No")</f>
        <v>2</v>
      </c>
      <c r="K6" s="102">
        <f t="shared" si="0"/>
        <v>11</v>
      </c>
    </row>
    <row r="7" spans="1:11" ht="15.75" customHeight="1">
      <c r="A7" s="102"/>
      <c r="B7" s="105" t="s">
        <v>269</v>
      </c>
      <c r="C7" s="105">
        <f>COUNTIF(H:H,"Partly")</f>
        <v>39</v>
      </c>
      <c r="D7" s="106">
        <f>C7/C9</f>
        <v>0.41052631578947368</v>
      </c>
      <c r="E7" s="102"/>
      <c r="G7" s="100" t="s">
        <v>223</v>
      </c>
      <c r="H7" s="105">
        <f>COUNTIF($H57:$H64,"Yes")</f>
        <v>1</v>
      </c>
      <c r="I7" s="105">
        <f>COUNTIF($H57:$H64,"Partly")</f>
        <v>6</v>
      </c>
      <c r="J7" s="105">
        <f>COUNTIF($H57:$H64,"No")</f>
        <v>1</v>
      </c>
      <c r="K7" s="102">
        <f t="shared" si="0"/>
        <v>8</v>
      </c>
    </row>
    <row r="8" spans="1:11" ht="15.75" customHeight="1">
      <c r="A8" s="102"/>
      <c r="B8" s="105" t="s">
        <v>270</v>
      </c>
      <c r="C8" s="105">
        <f>COUNTIF(H:H,"No")</f>
        <v>14</v>
      </c>
      <c r="D8" s="106">
        <f>C8/C9</f>
        <v>0.14736842105263157</v>
      </c>
      <c r="E8" s="102"/>
      <c r="G8" s="100" t="s">
        <v>225</v>
      </c>
      <c r="H8" s="105">
        <f>COUNTIF($H65:$H69,"Yes")</f>
        <v>2</v>
      </c>
      <c r="I8" s="105">
        <f>COUNTIF($H65:$H69,"Partly")</f>
        <v>2</v>
      </c>
      <c r="J8" s="105">
        <f>COUNTIF($H65:$H69,"No")</f>
        <v>1</v>
      </c>
      <c r="K8" s="102">
        <f t="shared" si="0"/>
        <v>5</v>
      </c>
    </row>
    <row r="9" spans="1:11" ht="15.75" customHeight="1">
      <c r="A9" s="102"/>
      <c r="B9" s="105"/>
      <c r="C9" s="105">
        <f>SUM(C6:C8)</f>
        <v>95</v>
      </c>
      <c r="D9" s="105"/>
      <c r="E9" s="102"/>
      <c r="G9" s="100" t="s">
        <v>227</v>
      </c>
      <c r="H9" s="105">
        <f>COUNTIF($H70:$H75,"Yes")</f>
        <v>4</v>
      </c>
      <c r="I9" s="105">
        <f>COUNTIF($H70:$H75,"Partly")</f>
        <v>1</v>
      </c>
      <c r="J9" s="105">
        <f>COUNTIF($H70:$H75,"No")</f>
        <v>1</v>
      </c>
      <c r="K9" s="102">
        <f t="shared" si="0"/>
        <v>6</v>
      </c>
    </row>
    <row r="10" spans="1:11" ht="15.75" customHeight="1">
      <c r="A10" s="102"/>
      <c r="B10" s="105"/>
      <c r="C10" s="105"/>
      <c r="D10" s="105"/>
      <c r="E10" s="102"/>
      <c r="G10" s="100" t="s">
        <v>229</v>
      </c>
      <c r="H10" s="105">
        <f>COUNTIF($H76:$H94,"Yes")</f>
        <v>8</v>
      </c>
      <c r="I10" s="105">
        <f>COUNTIF($H76:$H94,"Partly")</f>
        <v>5</v>
      </c>
      <c r="J10" s="105">
        <f>COUNTIF($H76:$H94,"No")</f>
        <v>6</v>
      </c>
      <c r="K10" s="102">
        <f t="shared" si="0"/>
        <v>19</v>
      </c>
    </row>
    <row r="11" spans="1:11" ht="15.75" customHeight="1">
      <c r="A11" s="102"/>
      <c r="B11" s="105"/>
      <c r="C11" s="105"/>
      <c r="D11" s="105"/>
      <c r="E11" s="102"/>
      <c r="G11" s="100" t="s">
        <v>231</v>
      </c>
      <c r="H11" s="105">
        <f>COUNTIF($H95:$H99,"Yes")</f>
        <v>3</v>
      </c>
      <c r="I11" s="105">
        <f>COUNTIF($H95:$H99,"Partly")</f>
        <v>2</v>
      </c>
      <c r="J11" s="105">
        <f>COUNTIF($H95:$H99,"No")</f>
        <v>0</v>
      </c>
      <c r="K11" s="102">
        <f t="shared" si="0"/>
        <v>5</v>
      </c>
    </row>
    <row r="12" spans="1:11" ht="15.75" customHeight="1">
      <c r="B12" s="186"/>
      <c r="C12" s="186"/>
      <c r="D12" s="186"/>
      <c r="G12" s="100" t="s">
        <v>233</v>
      </c>
      <c r="H12" s="105">
        <f>COUNTIF($H100:$H122,"Yes")</f>
        <v>10</v>
      </c>
      <c r="I12" s="105">
        <f>COUNTIF($H100:$H122,"Partly")</f>
        <v>11</v>
      </c>
      <c r="J12" s="105">
        <f>COUNTIF($H100:$H122,"No")</f>
        <v>2</v>
      </c>
      <c r="K12" s="102">
        <f t="shared" si="0"/>
        <v>23</v>
      </c>
    </row>
    <row r="13" spans="1:11" ht="15.75" customHeight="1">
      <c r="B13" s="186"/>
      <c r="C13" s="186"/>
      <c r="D13" s="186"/>
      <c r="G13" s="102" t="s">
        <v>271</v>
      </c>
      <c r="H13" s="101">
        <f>SUM(H5:H12)</f>
        <v>42</v>
      </c>
      <c r="I13" s="101">
        <f>SUM(I5:I12)</f>
        <v>39</v>
      </c>
      <c r="J13" s="101">
        <f>SUM(J5:J12)</f>
        <v>14</v>
      </c>
      <c r="K13" s="102">
        <f t="shared" si="0"/>
        <v>95</v>
      </c>
    </row>
    <row r="14" spans="1:11" ht="15.75" customHeight="1">
      <c r="G14" s="102"/>
      <c r="H14" s="101"/>
      <c r="I14" s="104"/>
      <c r="J14" s="103"/>
      <c r="K14" s="102"/>
    </row>
    <row r="15" spans="1:11" ht="15.75" customHeight="1">
      <c r="G15" s="102"/>
      <c r="H15" s="101" t="s">
        <v>266</v>
      </c>
      <c r="I15" s="101" t="s">
        <v>267</v>
      </c>
      <c r="J15" s="102" t="s">
        <v>268</v>
      </c>
      <c r="K15" s="102"/>
    </row>
    <row r="16" spans="1:11" ht="15.75" customHeight="1">
      <c r="G16" s="100" t="s">
        <v>219</v>
      </c>
      <c r="H16" s="99">
        <f t="shared" ref="H16:H24" si="1">H5/K5</f>
        <v>0.44444444444444442</v>
      </c>
      <c r="I16" s="99">
        <f t="shared" ref="I16:I24" si="2">I5/K5</f>
        <v>0.5</v>
      </c>
      <c r="J16" s="99">
        <f t="shared" ref="J16:J24" si="3">J5/K5</f>
        <v>5.5555555555555552E-2</v>
      </c>
      <c r="K16" s="102"/>
    </row>
    <row r="17" spans="1:11" ht="15.75" customHeight="1">
      <c r="G17" s="100" t="s">
        <v>221</v>
      </c>
      <c r="H17" s="99">
        <f t="shared" si="1"/>
        <v>0.54545454545454541</v>
      </c>
      <c r="I17" s="99">
        <f t="shared" si="2"/>
        <v>0.27272727272727271</v>
      </c>
      <c r="J17" s="99">
        <f t="shared" si="3"/>
        <v>0.18181818181818182</v>
      </c>
      <c r="K17" s="102"/>
    </row>
    <row r="18" spans="1:11" ht="15.75" customHeight="1">
      <c r="G18" s="100" t="s">
        <v>223</v>
      </c>
      <c r="H18" s="99">
        <f t="shared" si="1"/>
        <v>0.125</v>
      </c>
      <c r="I18" s="99">
        <f t="shared" si="2"/>
        <v>0.75</v>
      </c>
      <c r="J18" s="99">
        <f t="shared" si="3"/>
        <v>0.125</v>
      </c>
      <c r="K18" s="102"/>
    </row>
    <row r="19" spans="1:11" ht="15.75" customHeight="1">
      <c r="G19" s="100" t="s">
        <v>225</v>
      </c>
      <c r="H19" s="99">
        <f t="shared" si="1"/>
        <v>0.4</v>
      </c>
      <c r="I19" s="99">
        <f t="shared" si="2"/>
        <v>0.4</v>
      </c>
      <c r="J19" s="99">
        <f t="shared" si="3"/>
        <v>0.2</v>
      </c>
      <c r="K19" s="102"/>
    </row>
    <row r="20" spans="1:11" ht="15.75" customHeight="1">
      <c r="G20" s="100" t="s">
        <v>227</v>
      </c>
      <c r="H20" s="99">
        <f t="shared" si="1"/>
        <v>0.66666666666666663</v>
      </c>
      <c r="I20" s="99">
        <f t="shared" si="2"/>
        <v>0.16666666666666666</v>
      </c>
      <c r="J20" s="99">
        <f t="shared" si="3"/>
        <v>0.16666666666666666</v>
      </c>
      <c r="K20" s="102"/>
    </row>
    <row r="21" spans="1:11" ht="15.75" customHeight="1">
      <c r="G21" s="100" t="s">
        <v>229</v>
      </c>
      <c r="H21" s="99">
        <f t="shared" si="1"/>
        <v>0.42105263157894735</v>
      </c>
      <c r="I21" s="99">
        <f t="shared" si="2"/>
        <v>0.26315789473684209</v>
      </c>
      <c r="J21" s="99">
        <f t="shared" si="3"/>
        <v>0.31578947368421051</v>
      </c>
      <c r="K21" s="102"/>
    </row>
    <row r="22" spans="1:11" ht="15.75" customHeight="1">
      <c r="G22" s="100" t="s">
        <v>231</v>
      </c>
      <c r="H22" s="99">
        <f t="shared" si="1"/>
        <v>0.6</v>
      </c>
      <c r="I22" s="99">
        <f t="shared" si="2"/>
        <v>0.4</v>
      </c>
      <c r="J22" s="99">
        <f t="shared" si="3"/>
        <v>0</v>
      </c>
      <c r="K22" s="102"/>
    </row>
    <row r="23" spans="1:11" ht="15.75" customHeight="1">
      <c r="G23" s="100" t="s">
        <v>233</v>
      </c>
      <c r="H23" s="99">
        <f t="shared" si="1"/>
        <v>0.43478260869565216</v>
      </c>
      <c r="I23" s="99">
        <f t="shared" si="2"/>
        <v>0.47826086956521741</v>
      </c>
      <c r="J23" s="99">
        <f t="shared" si="3"/>
        <v>8.6956521739130432E-2</v>
      </c>
      <c r="K23" s="102"/>
    </row>
    <row r="24" spans="1:11" ht="15.75" customHeight="1">
      <c r="G24" s="102" t="s">
        <v>272</v>
      </c>
      <c r="H24" s="99">
        <f t="shared" si="1"/>
        <v>0.44210526315789472</v>
      </c>
      <c r="I24" s="99">
        <f t="shared" si="2"/>
        <v>0.41052631578947368</v>
      </c>
      <c r="J24" s="99">
        <f t="shared" si="3"/>
        <v>0.14736842105263157</v>
      </c>
      <c r="K24" s="102"/>
    </row>
    <row r="25" spans="1:11" ht="15.75" customHeight="1">
      <c r="G25" s="102"/>
      <c r="H25" s="101"/>
      <c r="I25" s="104"/>
      <c r="J25" s="103"/>
      <c r="K25" s="102"/>
    </row>
    <row r="26" spans="1:11" ht="15.75" customHeight="1"/>
    <row r="27" spans="1:11" ht="18.75">
      <c r="A27" s="98" t="s">
        <v>273</v>
      </c>
      <c r="B27" s="98" t="s">
        <v>209</v>
      </c>
      <c r="C27" s="98" t="s">
        <v>274</v>
      </c>
      <c r="D27" s="98" t="s">
        <v>275</v>
      </c>
      <c r="E27" s="98" t="s">
        <v>1</v>
      </c>
      <c r="F27" s="98" t="s">
        <v>276</v>
      </c>
      <c r="G27" s="98" t="s">
        <v>277</v>
      </c>
      <c r="H27" s="97" t="s">
        <v>278</v>
      </c>
      <c r="I27" s="97" t="s">
        <v>279</v>
      </c>
      <c r="J27" s="97" t="s">
        <v>280</v>
      </c>
    </row>
    <row r="28" spans="1:11" ht="141.75">
      <c r="A28" s="121" t="s">
        <v>219</v>
      </c>
      <c r="B28" s="121" t="s">
        <v>220</v>
      </c>
      <c r="C28" s="124">
        <v>1</v>
      </c>
      <c r="D28" s="122" t="s">
        <v>281</v>
      </c>
      <c r="E28" s="124">
        <v>1.1000000000000001</v>
      </c>
      <c r="F28" s="122" t="s">
        <v>282</v>
      </c>
      <c r="G28" s="133" t="s">
        <v>283</v>
      </c>
      <c r="H28" s="94" t="s">
        <v>284</v>
      </c>
      <c r="I28" s="95" t="s">
        <v>285</v>
      </c>
      <c r="J28" s="92" t="s">
        <v>286</v>
      </c>
    </row>
    <row r="29" spans="1:11" ht="47.25">
      <c r="A29" s="121" t="s">
        <v>219</v>
      </c>
      <c r="B29" s="121" t="s">
        <v>220</v>
      </c>
      <c r="C29" s="124">
        <v>1</v>
      </c>
      <c r="D29" s="122" t="s">
        <v>281</v>
      </c>
      <c r="E29" s="124">
        <v>1.2</v>
      </c>
      <c r="F29" s="122" t="s">
        <v>287</v>
      </c>
      <c r="G29" s="133" t="s">
        <v>288</v>
      </c>
      <c r="H29" s="94" t="s">
        <v>284</v>
      </c>
      <c r="I29" s="95" t="s">
        <v>285</v>
      </c>
      <c r="J29" s="92" t="s">
        <v>286</v>
      </c>
    </row>
    <row r="30" spans="1:11" ht="267.75">
      <c r="A30" s="121" t="s">
        <v>219</v>
      </c>
      <c r="B30" s="121" t="s">
        <v>220</v>
      </c>
      <c r="C30" s="124">
        <v>1</v>
      </c>
      <c r="D30" s="122" t="s">
        <v>281</v>
      </c>
      <c r="E30" s="124">
        <v>1.3</v>
      </c>
      <c r="F30" s="123" t="s">
        <v>289</v>
      </c>
      <c r="G30" s="133" t="s">
        <v>290</v>
      </c>
      <c r="H30" s="94" t="s">
        <v>291</v>
      </c>
      <c r="I30" s="95"/>
      <c r="J30" s="92" t="s">
        <v>292</v>
      </c>
    </row>
    <row r="31" spans="1:11" ht="31.5">
      <c r="A31" s="121" t="s">
        <v>219</v>
      </c>
      <c r="B31" s="121" t="s">
        <v>220</v>
      </c>
      <c r="C31" s="124">
        <v>1</v>
      </c>
      <c r="D31" s="122" t="s">
        <v>281</v>
      </c>
      <c r="E31" s="124">
        <v>1.4</v>
      </c>
      <c r="F31" s="123" t="s">
        <v>293</v>
      </c>
      <c r="G31" s="141" t="s">
        <v>294</v>
      </c>
      <c r="H31" s="94" t="s">
        <v>284</v>
      </c>
      <c r="I31" s="95" t="s">
        <v>295</v>
      </c>
      <c r="J31" s="92" t="s">
        <v>292</v>
      </c>
    </row>
    <row r="32" spans="1:11" ht="31.5">
      <c r="A32" s="121" t="s">
        <v>219</v>
      </c>
      <c r="B32" s="121" t="s">
        <v>220</v>
      </c>
      <c r="C32" s="124">
        <v>1</v>
      </c>
      <c r="D32" s="122" t="s">
        <v>281</v>
      </c>
      <c r="E32" s="124">
        <v>1.5</v>
      </c>
      <c r="F32" s="123" t="s">
        <v>296</v>
      </c>
      <c r="G32" s="141" t="s">
        <v>297</v>
      </c>
      <c r="H32" s="94" t="s">
        <v>284</v>
      </c>
      <c r="I32" s="95" t="s">
        <v>298</v>
      </c>
      <c r="J32" s="92" t="s">
        <v>292</v>
      </c>
    </row>
    <row r="33" spans="1:10" ht="299.25">
      <c r="A33" s="121" t="s">
        <v>219</v>
      </c>
      <c r="B33" s="121" t="s">
        <v>220</v>
      </c>
      <c r="C33" s="124">
        <v>2</v>
      </c>
      <c r="D33" s="122" t="s">
        <v>299</v>
      </c>
      <c r="E33" s="124">
        <v>2.1</v>
      </c>
      <c r="F33" s="123" t="s">
        <v>300</v>
      </c>
      <c r="G33" s="135" t="s">
        <v>301</v>
      </c>
      <c r="H33" s="94" t="s">
        <v>302</v>
      </c>
      <c r="I33" s="93" t="s">
        <v>303</v>
      </c>
      <c r="J33" s="92" t="s">
        <v>304</v>
      </c>
    </row>
    <row r="34" spans="1:10" ht="31.5">
      <c r="A34" s="121" t="s">
        <v>219</v>
      </c>
      <c r="B34" s="121" t="s">
        <v>220</v>
      </c>
      <c r="C34" s="124">
        <v>2</v>
      </c>
      <c r="D34" s="122" t="s">
        <v>299</v>
      </c>
      <c r="E34" s="124">
        <v>2.2000000000000002</v>
      </c>
      <c r="F34" s="123" t="s">
        <v>305</v>
      </c>
      <c r="G34" s="135" t="s">
        <v>306</v>
      </c>
      <c r="H34" s="94" t="s">
        <v>284</v>
      </c>
      <c r="I34" s="93" t="s">
        <v>307</v>
      </c>
      <c r="J34" s="92" t="s">
        <v>308</v>
      </c>
    </row>
    <row r="35" spans="1:10" ht="31.5">
      <c r="A35" s="121" t="s">
        <v>219</v>
      </c>
      <c r="B35" s="121" t="s">
        <v>220</v>
      </c>
      <c r="C35" s="124">
        <v>2</v>
      </c>
      <c r="D35" s="122" t="s">
        <v>299</v>
      </c>
      <c r="E35" s="124">
        <v>2.2999999999999998</v>
      </c>
      <c r="F35" s="123" t="s">
        <v>309</v>
      </c>
      <c r="G35" s="133" t="s">
        <v>310</v>
      </c>
      <c r="H35" s="94" t="s">
        <v>302</v>
      </c>
      <c r="I35" s="95" t="s">
        <v>311</v>
      </c>
      <c r="J35" s="92"/>
    </row>
    <row r="36" spans="1:10" ht="31.5">
      <c r="A36" s="121" t="s">
        <v>219</v>
      </c>
      <c r="B36" s="121" t="s">
        <v>220</v>
      </c>
      <c r="C36" s="124">
        <v>2</v>
      </c>
      <c r="D36" s="122" t="s">
        <v>299</v>
      </c>
      <c r="E36" s="124">
        <v>2.4</v>
      </c>
      <c r="F36" s="123" t="s">
        <v>312</v>
      </c>
      <c r="G36" s="133" t="s">
        <v>313</v>
      </c>
      <c r="H36" s="94" t="s">
        <v>302</v>
      </c>
      <c r="I36" s="93" t="s">
        <v>314</v>
      </c>
      <c r="J36" s="92"/>
    </row>
    <row r="37" spans="1:10" ht="78.75">
      <c r="A37" s="121" t="s">
        <v>219</v>
      </c>
      <c r="B37" s="121" t="s">
        <v>220</v>
      </c>
      <c r="C37" s="124">
        <v>2</v>
      </c>
      <c r="D37" s="122" t="s">
        <v>299</v>
      </c>
      <c r="E37" s="124">
        <v>2.5</v>
      </c>
      <c r="F37" s="123" t="s">
        <v>315</v>
      </c>
      <c r="G37" s="133" t="s">
        <v>316</v>
      </c>
      <c r="H37" s="94" t="s">
        <v>284</v>
      </c>
      <c r="I37" s="93" t="s">
        <v>317</v>
      </c>
      <c r="J37" s="92" t="s">
        <v>318</v>
      </c>
    </row>
    <row r="38" spans="1:10" ht="110.25">
      <c r="A38" s="121" t="s">
        <v>219</v>
      </c>
      <c r="B38" s="121" t="s">
        <v>220</v>
      </c>
      <c r="C38" s="124">
        <v>2</v>
      </c>
      <c r="D38" s="122" t="s">
        <v>299</v>
      </c>
      <c r="E38" s="124">
        <v>2.6</v>
      </c>
      <c r="F38" s="123" t="s">
        <v>319</v>
      </c>
      <c r="G38" s="133" t="s">
        <v>320</v>
      </c>
      <c r="H38" s="94" t="s">
        <v>284</v>
      </c>
      <c r="I38" s="93" t="s">
        <v>321</v>
      </c>
      <c r="J38" s="92" t="s">
        <v>322</v>
      </c>
    </row>
    <row r="39" spans="1:10" ht="47.25">
      <c r="A39" s="121" t="s">
        <v>219</v>
      </c>
      <c r="B39" s="121" t="s">
        <v>220</v>
      </c>
      <c r="C39" s="124">
        <v>3</v>
      </c>
      <c r="D39" s="122" t="s">
        <v>323</v>
      </c>
      <c r="E39" s="124">
        <v>3.1</v>
      </c>
      <c r="F39" s="123" t="s">
        <v>324</v>
      </c>
      <c r="G39" s="133" t="s">
        <v>325</v>
      </c>
      <c r="H39" s="94" t="s">
        <v>302</v>
      </c>
      <c r="I39" s="95" t="s">
        <v>326</v>
      </c>
      <c r="J39" s="92"/>
    </row>
    <row r="40" spans="1:10" ht="31.5">
      <c r="A40" s="121" t="s">
        <v>219</v>
      </c>
      <c r="B40" s="121" t="s">
        <v>220</v>
      </c>
      <c r="C40" s="124">
        <v>3</v>
      </c>
      <c r="D40" s="122" t="s">
        <v>323</v>
      </c>
      <c r="E40" s="124">
        <v>3.2</v>
      </c>
      <c r="F40" s="123" t="s">
        <v>327</v>
      </c>
      <c r="G40" s="133" t="s">
        <v>328</v>
      </c>
      <c r="H40" s="94" t="s">
        <v>302</v>
      </c>
      <c r="I40" s="95" t="s">
        <v>326</v>
      </c>
      <c r="J40" s="92"/>
    </row>
    <row r="41" spans="1:10" ht="31.5">
      <c r="A41" s="121" t="s">
        <v>219</v>
      </c>
      <c r="B41" s="121" t="s">
        <v>220</v>
      </c>
      <c r="C41" s="124">
        <v>3</v>
      </c>
      <c r="D41" s="122" t="s">
        <v>323</v>
      </c>
      <c r="E41" s="124">
        <v>3.3</v>
      </c>
      <c r="F41" s="123" t="s">
        <v>329</v>
      </c>
      <c r="G41" s="133" t="s">
        <v>330</v>
      </c>
      <c r="H41" s="94" t="s">
        <v>284</v>
      </c>
      <c r="I41" s="95" t="s">
        <v>331</v>
      </c>
      <c r="J41" s="92" t="s">
        <v>332</v>
      </c>
    </row>
    <row r="42" spans="1:10" ht="78.75">
      <c r="A42" s="121" t="s">
        <v>219</v>
      </c>
      <c r="B42" s="121" t="s">
        <v>220</v>
      </c>
      <c r="C42" s="124">
        <v>4</v>
      </c>
      <c r="D42" s="122" t="s">
        <v>333</v>
      </c>
      <c r="E42" s="124">
        <v>4.0999999999999996</v>
      </c>
      <c r="F42" s="123" t="s">
        <v>334</v>
      </c>
      <c r="G42" s="133" t="s">
        <v>335</v>
      </c>
      <c r="H42" s="94" t="s">
        <v>302</v>
      </c>
      <c r="I42" s="93" t="s">
        <v>336</v>
      </c>
      <c r="J42" s="92"/>
    </row>
    <row r="43" spans="1:10" ht="47.25">
      <c r="A43" s="121" t="s">
        <v>219</v>
      </c>
      <c r="B43" s="121" t="s">
        <v>220</v>
      </c>
      <c r="C43" s="124">
        <v>4</v>
      </c>
      <c r="D43" s="122" t="s">
        <v>333</v>
      </c>
      <c r="E43" s="124">
        <v>4.2</v>
      </c>
      <c r="F43" s="123" t="s">
        <v>337</v>
      </c>
      <c r="G43" s="133" t="s">
        <v>338</v>
      </c>
      <c r="H43" s="94" t="s">
        <v>302</v>
      </c>
      <c r="I43" s="93" t="s">
        <v>339</v>
      </c>
      <c r="J43" s="92"/>
    </row>
    <row r="44" spans="1:10" ht="94.5">
      <c r="A44" s="121" t="s">
        <v>219</v>
      </c>
      <c r="B44" s="121" t="s">
        <v>220</v>
      </c>
      <c r="C44" s="124">
        <v>4</v>
      </c>
      <c r="D44" s="122" t="s">
        <v>333</v>
      </c>
      <c r="E44" s="124">
        <v>4.3</v>
      </c>
      <c r="F44" s="123" t="s">
        <v>340</v>
      </c>
      <c r="G44" s="133" t="s">
        <v>341</v>
      </c>
      <c r="H44" s="94" t="s">
        <v>284</v>
      </c>
      <c r="I44" s="93" t="s">
        <v>342</v>
      </c>
      <c r="J44" s="92"/>
    </row>
    <row r="45" spans="1:10" ht="110.25">
      <c r="A45" s="121" t="s">
        <v>219</v>
      </c>
      <c r="B45" s="121" t="s">
        <v>220</v>
      </c>
      <c r="C45" s="124">
        <v>4</v>
      </c>
      <c r="D45" s="122" t="s">
        <v>333</v>
      </c>
      <c r="E45" s="124">
        <v>4.4000000000000004</v>
      </c>
      <c r="F45" s="123" t="s">
        <v>343</v>
      </c>
      <c r="G45" s="133" t="s">
        <v>344</v>
      </c>
      <c r="H45" s="94" t="s">
        <v>302</v>
      </c>
      <c r="I45" s="93" t="s">
        <v>345</v>
      </c>
      <c r="J45" s="92"/>
    </row>
    <row r="46" spans="1:10" ht="94.5">
      <c r="A46" s="126" t="s">
        <v>221</v>
      </c>
      <c r="B46" s="126" t="s">
        <v>222</v>
      </c>
      <c r="C46" s="124">
        <v>5</v>
      </c>
      <c r="D46" s="122" t="s">
        <v>346</v>
      </c>
      <c r="E46" s="124">
        <v>5.0999999999999996</v>
      </c>
      <c r="F46" s="123" t="s">
        <v>347</v>
      </c>
      <c r="G46" s="133" t="s">
        <v>348</v>
      </c>
      <c r="H46" s="94" t="s">
        <v>291</v>
      </c>
      <c r="I46" s="93"/>
      <c r="J46" s="92"/>
    </row>
    <row r="47" spans="1:10" ht="126">
      <c r="A47" s="126" t="s">
        <v>221</v>
      </c>
      <c r="B47" s="126" t="s">
        <v>222</v>
      </c>
      <c r="C47" s="124">
        <v>5</v>
      </c>
      <c r="D47" s="122" t="s">
        <v>346</v>
      </c>
      <c r="E47" s="124">
        <v>5.2</v>
      </c>
      <c r="F47" s="123" t="s">
        <v>349</v>
      </c>
      <c r="G47" s="141" t="s">
        <v>350</v>
      </c>
      <c r="H47" s="94" t="s">
        <v>284</v>
      </c>
      <c r="I47" s="93" t="s">
        <v>351</v>
      </c>
      <c r="J47" s="92" t="s">
        <v>352</v>
      </c>
    </row>
    <row r="48" spans="1:10" ht="141.75">
      <c r="A48" s="126" t="s">
        <v>221</v>
      </c>
      <c r="B48" s="126" t="s">
        <v>222</v>
      </c>
      <c r="C48" s="124">
        <v>5</v>
      </c>
      <c r="D48" s="122" t="s">
        <v>346</v>
      </c>
      <c r="E48" s="124">
        <v>5.3</v>
      </c>
      <c r="F48" s="123" t="s">
        <v>353</v>
      </c>
      <c r="G48" s="141" t="s">
        <v>354</v>
      </c>
      <c r="H48" s="94" t="s">
        <v>302</v>
      </c>
      <c r="I48" s="93" t="s">
        <v>355</v>
      </c>
      <c r="J48" s="92"/>
    </row>
    <row r="49" spans="1:10" ht="94.5">
      <c r="A49" s="126" t="s">
        <v>221</v>
      </c>
      <c r="B49" s="126" t="s">
        <v>222</v>
      </c>
      <c r="C49" s="124">
        <v>6</v>
      </c>
      <c r="D49" s="122" t="s">
        <v>356</v>
      </c>
      <c r="E49" s="124">
        <v>6.1</v>
      </c>
      <c r="F49" s="123" t="s">
        <v>357</v>
      </c>
      <c r="G49" s="133" t="s">
        <v>358</v>
      </c>
      <c r="H49" s="94" t="s">
        <v>302</v>
      </c>
      <c r="I49" s="93" t="s">
        <v>359</v>
      </c>
      <c r="J49" s="92"/>
    </row>
    <row r="50" spans="1:10" ht="94.5">
      <c r="A50" s="126" t="s">
        <v>221</v>
      </c>
      <c r="B50" s="126" t="s">
        <v>222</v>
      </c>
      <c r="C50" s="124">
        <v>6</v>
      </c>
      <c r="D50" s="122" t="s">
        <v>356</v>
      </c>
      <c r="E50" s="124">
        <v>6.2</v>
      </c>
      <c r="F50" s="123" t="s">
        <v>360</v>
      </c>
      <c r="G50" s="133" t="s">
        <v>361</v>
      </c>
      <c r="H50" s="94" t="s">
        <v>302</v>
      </c>
      <c r="I50" s="93" t="s">
        <v>359</v>
      </c>
      <c r="J50" s="92"/>
    </row>
    <row r="51" spans="1:10" ht="31.5">
      <c r="A51" s="126" t="s">
        <v>221</v>
      </c>
      <c r="B51" s="126" t="s">
        <v>222</v>
      </c>
      <c r="C51" s="124">
        <v>6</v>
      </c>
      <c r="D51" s="122" t="s">
        <v>356</v>
      </c>
      <c r="E51" s="124">
        <v>6.3</v>
      </c>
      <c r="F51" s="123" t="s">
        <v>362</v>
      </c>
      <c r="G51" s="133" t="s">
        <v>363</v>
      </c>
      <c r="H51" s="94" t="s">
        <v>284</v>
      </c>
      <c r="I51" s="93" t="s">
        <v>364</v>
      </c>
      <c r="J51" s="92" t="s">
        <v>365</v>
      </c>
    </row>
    <row r="52" spans="1:10" ht="126">
      <c r="A52" s="126" t="s">
        <v>221</v>
      </c>
      <c r="B52" s="126" t="s">
        <v>222</v>
      </c>
      <c r="C52" s="124">
        <v>6</v>
      </c>
      <c r="D52" s="122" t="s">
        <v>356</v>
      </c>
      <c r="E52" s="124">
        <v>6.4</v>
      </c>
      <c r="F52" s="123" t="s">
        <v>366</v>
      </c>
      <c r="G52" s="141" t="s">
        <v>367</v>
      </c>
      <c r="H52" s="94" t="s">
        <v>284</v>
      </c>
      <c r="I52" s="93" t="s">
        <v>368</v>
      </c>
      <c r="J52" s="92" t="s">
        <v>369</v>
      </c>
    </row>
    <row r="53" spans="1:10" ht="126">
      <c r="A53" s="126" t="s">
        <v>221</v>
      </c>
      <c r="B53" s="126" t="s">
        <v>222</v>
      </c>
      <c r="C53" s="124">
        <v>7</v>
      </c>
      <c r="D53" s="122" t="s">
        <v>370</v>
      </c>
      <c r="E53" s="124">
        <v>7.1</v>
      </c>
      <c r="F53" s="123" t="s">
        <v>371</v>
      </c>
      <c r="G53" s="135" t="s">
        <v>372</v>
      </c>
      <c r="H53" s="94" t="s">
        <v>302</v>
      </c>
      <c r="I53" s="93" t="s">
        <v>373</v>
      </c>
      <c r="J53" s="92"/>
    </row>
    <row r="54" spans="1:10">
      <c r="A54" s="126" t="s">
        <v>221</v>
      </c>
      <c r="B54" s="126" t="s">
        <v>222</v>
      </c>
      <c r="C54" s="124">
        <v>7</v>
      </c>
      <c r="D54" s="122" t="s">
        <v>370</v>
      </c>
      <c r="E54" s="124">
        <v>7.1</v>
      </c>
      <c r="F54" s="122" t="s">
        <v>374</v>
      </c>
      <c r="G54" s="133" t="s">
        <v>375</v>
      </c>
      <c r="H54" s="94" t="s">
        <v>291</v>
      </c>
      <c r="I54" s="95"/>
      <c r="J54" s="92" t="s">
        <v>376</v>
      </c>
    </row>
    <row r="55" spans="1:10" ht="94.5">
      <c r="A55" s="126" t="s">
        <v>221</v>
      </c>
      <c r="B55" s="126" t="s">
        <v>222</v>
      </c>
      <c r="C55" s="124">
        <v>7</v>
      </c>
      <c r="D55" s="122" t="s">
        <v>370</v>
      </c>
      <c r="E55" s="124">
        <v>7.1</v>
      </c>
      <c r="F55" s="122" t="s">
        <v>377</v>
      </c>
      <c r="G55" s="141" t="s">
        <v>378</v>
      </c>
      <c r="H55" s="94" t="s">
        <v>302</v>
      </c>
      <c r="I55" s="93" t="s">
        <v>379</v>
      </c>
      <c r="J55" s="92"/>
    </row>
    <row r="56" spans="1:10" ht="47.25">
      <c r="A56" s="126" t="s">
        <v>221</v>
      </c>
      <c r="B56" s="126" t="s">
        <v>222</v>
      </c>
      <c r="C56" s="124">
        <v>7</v>
      </c>
      <c r="D56" s="122" t="s">
        <v>370</v>
      </c>
      <c r="E56" s="124">
        <v>7.1</v>
      </c>
      <c r="F56" s="122" t="s">
        <v>380</v>
      </c>
      <c r="G56" s="141" t="s">
        <v>381</v>
      </c>
      <c r="H56" s="94" t="s">
        <v>302</v>
      </c>
      <c r="I56" s="93" t="s">
        <v>382</v>
      </c>
      <c r="J56" s="92"/>
    </row>
    <row r="57" spans="1:10" ht="63">
      <c r="A57" s="127" t="s">
        <v>223</v>
      </c>
      <c r="B57" s="127" t="s">
        <v>224</v>
      </c>
      <c r="C57" s="124">
        <v>8</v>
      </c>
      <c r="D57" s="122" t="s">
        <v>383</v>
      </c>
      <c r="E57" s="124">
        <v>8.1</v>
      </c>
      <c r="F57" s="123" t="s">
        <v>384</v>
      </c>
      <c r="G57" s="133" t="s">
        <v>385</v>
      </c>
      <c r="H57" s="94" t="s">
        <v>302</v>
      </c>
      <c r="I57" s="93" t="s">
        <v>386</v>
      </c>
      <c r="J57" s="92"/>
    </row>
    <row r="58" spans="1:10" ht="213">
      <c r="A58" s="127" t="s">
        <v>223</v>
      </c>
      <c r="B58" s="127" t="s">
        <v>224</v>
      </c>
      <c r="C58" s="124">
        <v>8</v>
      </c>
      <c r="D58" s="122" t="s">
        <v>383</v>
      </c>
      <c r="E58" s="124">
        <v>8.1999999999999993</v>
      </c>
      <c r="F58" s="147" t="s">
        <v>387</v>
      </c>
      <c r="G58" s="133" t="s">
        <v>388</v>
      </c>
      <c r="H58" s="94" t="s">
        <v>284</v>
      </c>
      <c r="I58" s="93" t="s">
        <v>389</v>
      </c>
      <c r="J58" s="92" t="s">
        <v>390</v>
      </c>
    </row>
    <row r="59" spans="1:10" ht="126">
      <c r="A59" s="127" t="s">
        <v>223</v>
      </c>
      <c r="B59" s="127" t="s">
        <v>224</v>
      </c>
      <c r="C59" s="124">
        <v>9</v>
      </c>
      <c r="D59" s="122" t="s">
        <v>391</v>
      </c>
      <c r="E59" s="124">
        <v>9.1</v>
      </c>
      <c r="F59" s="123" t="s">
        <v>392</v>
      </c>
      <c r="G59" s="133" t="s">
        <v>393</v>
      </c>
      <c r="H59" s="94" t="s">
        <v>284</v>
      </c>
      <c r="I59" s="95" t="s">
        <v>295</v>
      </c>
      <c r="J59" s="92" t="s">
        <v>394</v>
      </c>
    </row>
    <row r="60" spans="1:10" ht="31.5">
      <c r="A60" s="127" t="s">
        <v>223</v>
      </c>
      <c r="B60" s="127" t="s">
        <v>224</v>
      </c>
      <c r="C60" s="124">
        <v>9</v>
      </c>
      <c r="D60" s="122" t="s">
        <v>391</v>
      </c>
      <c r="E60" s="124">
        <v>9.1999999999999993</v>
      </c>
      <c r="F60" s="123" t="s">
        <v>395</v>
      </c>
      <c r="G60" s="135" t="s">
        <v>396</v>
      </c>
      <c r="H60" s="94" t="s">
        <v>284</v>
      </c>
      <c r="I60" s="95" t="s">
        <v>295</v>
      </c>
      <c r="J60" s="92" t="s">
        <v>397</v>
      </c>
    </row>
    <row r="61" spans="1:10" ht="31.5">
      <c r="A61" s="127" t="s">
        <v>223</v>
      </c>
      <c r="B61" s="127" t="s">
        <v>224</v>
      </c>
      <c r="C61" s="124">
        <v>9</v>
      </c>
      <c r="D61" s="122" t="s">
        <v>391</v>
      </c>
      <c r="E61" s="124">
        <v>9.3000000000000007</v>
      </c>
      <c r="F61" s="123" t="s">
        <v>398</v>
      </c>
      <c r="G61" s="133" t="s">
        <v>399</v>
      </c>
      <c r="H61" s="94" t="s">
        <v>291</v>
      </c>
      <c r="I61" s="95"/>
      <c r="J61" s="92" t="s">
        <v>400</v>
      </c>
    </row>
    <row r="62" spans="1:10" ht="110.25">
      <c r="A62" s="127" t="s">
        <v>223</v>
      </c>
      <c r="B62" s="127" t="s">
        <v>224</v>
      </c>
      <c r="C62" s="124">
        <v>9</v>
      </c>
      <c r="D62" s="122" t="s">
        <v>391</v>
      </c>
      <c r="E62" s="124">
        <v>9.4</v>
      </c>
      <c r="F62" s="123" t="s">
        <v>401</v>
      </c>
      <c r="G62" s="141" t="s">
        <v>402</v>
      </c>
      <c r="H62" s="94" t="s">
        <v>284</v>
      </c>
      <c r="I62" s="93" t="s">
        <v>295</v>
      </c>
      <c r="J62" s="92" t="s">
        <v>403</v>
      </c>
    </row>
    <row r="63" spans="1:10" ht="94.5">
      <c r="A63" s="127" t="s">
        <v>223</v>
      </c>
      <c r="B63" s="127" t="s">
        <v>224</v>
      </c>
      <c r="C63" s="124">
        <v>9</v>
      </c>
      <c r="D63" s="122" t="s">
        <v>391</v>
      </c>
      <c r="E63" s="124">
        <v>9.5</v>
      </c>
      <c r="F63" s="123" t="s">
        <v>391</v>
      </c>
      <c r="G63" s="135" t="s">
        <v>404</v>
      </c>
      <c r="H63" s="94" t="s">
        <v>284</v>
      </c>
      <c r="I63" s="93" t="s">
        <v>405</v>
      </c>
      <c r="J63" s="92" t="s">
        <v>406</v>
      </c>
    </row>
    <row r="64" spans="1:10" ht="189">
      <c r="A64" s="127" t="s">
        <v>223</v>
      </c>
      <c r="B64" s="127" t="s">
        <v>224</v>
      </c>
      <c r="C64" s="124">
        <v>9</v>
      </c>
      <c r="D64" s="122" t="s">
        <v>391</v>
      </c>
      <c r="E64" s="124">
        <v>9.6</v>
      </c>
      <c r="F64" s="123" t="s">
        <v>407</v>
      </c>
      <c r="G64" s="133" t="s">
        <v>408</v>
      </c>
      <c r="H64" s="94" t="s">
        <v>284</v>
      </c>
      <c r="I64" s="93" t="s">
        <v>409</v>
      </c>
      <c r="J64" s="92" t="s">
        <v>410</v>
      </c>
    </row>
    <row r="65" spans="1:10" ht="126">
      <c r="A65" s="128" t="s">
        <v>225</v>
      </c>
      <c r="B65" s="128" t="s">
        <v>226</v>
      </c>
      <c r="C65" s="124">
        <v>10</v>
      </c>
      <c r="D65" s="122" t="s">
        <v>411</v>
      </c>
      <c r="E65" s="124">
        <v>10.1</v>
      </c>
      <c r="F65" s="123" t="s">
        <v>412</v>
      </c>
      <c r="G65" s="133" t="s">
        <v>413</v>
      </c>
      <c r="H65" s="94" t="s">
        <v>284</v>
      </c>
      <c r="I65" s="95" t="s">
        <v>414</v>
      </c>
      <c r="J65" s="92" t="s">
        <v>415</v>
      </c>
    </row>
    <row r="66" spans="1:10" ht="47.25">
      <c r="A66" s="128" t="s">
        <v>225</v>
      </c>
      <c r="B66" s="128" t="s">
        <v>226</v>
      </c>
      <c r="C66" s="124">
        <v>10</v>
      </c>
      <c r="D66" s="122" t="s">
        <v>411</v>
      </c>
      <c r="E66" s="124">
        <v>10.199999999999999</v>
      </c>
      <c r="F66" s="123" t="s">
        <v>416</v>
      </c>
      <c r="G66" s="133" t="s">
        <v>417</v>
      </c>
      <c r="H66" s="94" t="s">
        <v>291</v>
      </c>
      <c r="I66" s="93"/>
      <c r="J66" s="92" t="s">
        <v>418</v>
      </c>
    </row>
    <row r="67" spans="1:10" ht="126">
      <c r="A67" s="128" t="s">
        <v>225</v>
      </c>
      <c r="B67" s="128" t="s">
        <v>226</v>
      </c>
      <c r="C67" s="124">
        <v>11</v>
      </c>
      <c r="D67" s="122" t="s">
        <v>225</v>
      </c>
      <c r="E67" s="124">
        <v>11.1</v>
      </c>
      <c r="F67" s="123" t="s">
        <v>419</v>
      </c>
      <c r="G67" s="133" t="s">
        <v>420</v>
      </c>
      <c r="H67" s="94" t="s">
        <v>302</v>
      </c>
      <c r="I67" s="93" t="s">
        <v>421</v>
      </c>
      <c r="J67" s="92"/>
    </row>
    <row r="68" spans="1:10" ht="47.25">
      <c r="A68" s="128" t="s">
        <v>225</v>
      </c>
      <c r="B68" s="128" t="s">
        <v>226</v>
      </c>
      <c r="C68" s="124">
        <v>11</v>
      </c>
      <c r="D68" s="122" t="s">
        <v>225</v>
      </c>
      <c r="E68" s="124">
        <v>11.2</v>
      </c>
      <c r="F68" s="123" t="s">
        <v>422</v>
      </c>
      <c r="G68" s="133" t="s">
        <v>423</v>
      </c>
      <c r="H68" s="94" t="s">
        <v>302</v>
      </c>
      <c r="I68" s="93" t="s">
        <v>424</v>
      </c>
      <c r="J68" s="92"/>
    </row>
    <row r="69" spans="1:10" ht="126">
      <c r="A69" s="128" t="s">
        <v>225</v>
      </c>
      <c r="B69" s="128" t="s">
        <v>226</v>
      </c>
      <c r="C69" s="124">
        <v>11</v>
      </c>
      <c r="D69" s="122" t="s">
        <v>225</v>
      </c>
      <c r="E69" s="124">
        <v>11.3</v>
      </c>
      <c r="F69" s="123" t="s">
        <v>425</v>
      </c>
      <c r="G69" s="133" t="s">
        <v>426</v>
      </c>
      <c r="H69" s="94" t="s">
        <v>284</v>
      </c>
      <c r="I69" s="95" t="s">
        <v>427</v>
      </c>
      <c r="J69" s="92" t="s">
        <v>428</v>
      </c>
    </row>
    <row r="70" spans="1:10" ht="47.25">
      <c r="A70" s="129" t="s">
        <v>227</v>
      </c>
      <c r="B70" s="129" t="s">
        <v>228</v>
      </c>
      <c r="C70" s="124">
        <v>12</v>
      </c>
      <c r="D70" s="122" t="s">
        <v>429</v>
      </c>
      <c r="E70" s="124">
        <v>12.1</v>
      </c>
      <c r="F70" s="123" t="s">
        <v>430</v>
      </c>
      <c r="G70" s="133" t="s">
        <v>431</v>
      </c>
      <c r="H70" s="94" t="s">
        <v>302</v>
      </c>
      <c r="I70" s="95" t="s">
        <v>432</v>
      </c>
      <c r="J70" s="92"/>
    </row>
    <row r="71" spans="1:10" ht="110.25">
      <c r="A71" s="129" t="s">
        <v>227</v>
      </c>
      <c r="B71" s="129" t="s">
        <v>228</v>
      </c>
      <c r="C71" s="124">
        <v>12</v>
      </c>
      <c r="D71" s="122" t="s">
        <v>429</v>
      </c>
      <c r="E71" s="124">
        <v>12.2</v>
      </c>
      <c r="F71" s="123" t="s">
        <v>433</v>
      </c>
      <c r="G71" s="141" t="s">
        <v>434</v>
      </c>
      <c r="H71" s="94" t="s">
        <v>302</v>
      </c>
      <c r="I71" s="93" t="s">
        <v>435</v>
      </c>
      <c r="J71" s="92"/>
    </row>
    <row r="72" spans="1:10" ht="78.75">
      <c r="A72" s="129" t="s">
        <v>227</v>
      </c>
      <c r="B72" s="129" t="s">
        <v>228</v>
      </c>
      <c r="C72" s="124">
        <v>12</v>
      </c>
      <c r="D72" s="122" t="s">
        <v>429</v>
      </c>
      <c r="E72" s="124">
        <v>12.3</v>
      </c>
      <c r="F72" s="123" t="s">
        <v>436</v>
      </c>
      <c r="G72" s="141" t="s">
        <v>437</v>
      </c>
      <c r="H72" s="94" t="s">
        <v>302</v>
      </c>
      <c r="I72" s="93" t="s">
        <v>438</v>
      </c>
      <c r="J72" s="92"/>
    </row>
    <row r="73" spans="1:10" ht="78.75">
      <c r="A73" s="129" t="s">
        <v>227</v>
      </c>
      <c r="B73" s="129" t="s">
        <v>228</v>
      </c>
      <c r="C73" s="124">
        <v>12</v>
      </c>
      <c r="D73" s="122" t="s">
        <v>429</v>
      </c>
      <c r="E73" s="124">
        <v>12.4</v>
      </c>
      <c r="F73" s="123" t="s">
        <v>439</v>
      </c>
      <c r="G73" s="141" t="s">
        <v>440</v>
      </c>
      <c r="H73" s="94" t="s">
        <v>302</v>
      </c>
      <c r="I73" s="93" t="s">
        <v>441</v>
      </c>
      <c r="J73" s="92"/>
    </row>
    <row r="74" spans="1:10" ht="110.25">
      <c r="A74" s="129" t="s">
        <v>227</v>
      </c>
      <c r="B74" s="129" t="s">
        <v>228</v>
      </c>
      <c r="C74" s="124">
        <v>13</v>
      </c>
      <c r="D74" s="122" t="s">
        <v>442</v>
      </c>
      <c r="E74" s="124">
        <v>13.1</v>
      </c>
      <c r="F74" s="123" t="s">
        <v>443</v>
      </c>
      <c r="G74" s="133" t="s">
        <v>444</v>
      </c>
      <c r="H74" s="94" t="s">
        <v>291</v>
      </c>
      <c r="I74" s="95"/>
      <c r="J74" s="92" t="s">
        <v>445</v>
      </c>
    </row>
    <row r="75" spans="1:10" ht="31.5">
      <c r="A75" s="129" t="s">
        <v>227</v>
      </c>
      <c r="B75" s="129" t="s">
        <v>228</v>
      </c>
      <c r="C75" s="124">
        <v>13</v>
      </c>
      <c r="D75" s="122" t="s">
        <v>442</v>
      </c>
      <c r="E75" s="124">
        <v>13.2</v>
      </c>
      <c r="F75" s="123" t="s">
        <v>446</v>
      </c>
      <c r="G75" s="133" t="s">
        <v>447</v>
      </c>
      <c r="H75" s="94" t="s">
        <v>284</v>
      </c>
      <c r="I75" s="95" t="s">
        <v>448</v>
      </c>
      <c r="J75" s="92" t="s">
        <v>445</v>
      </c>
    </row>
    <row r="76" spans="1:10" ht="47.25">
      <c r="A76" s="130" t="s">
        <v>229</v>
      </c>
      <c r="B76" s="130" t="s">
        <v>230</v>
      </c>
      <c r="C76" s="124">
        <v>14</v>
      </c>
      <c r="D76" s="122" t="s">
        <v>449</v>
      </c>
      <c r="E76" s="124">
        <v>14.1</v>
      </c>
      <c r="F76" s="123" t="s">
        <v>450</v>
      </c>
      <c r="G76" s="133" t="s">
        <v>451</v>
      </c>
      <c r="H76" s="94" t="s">
        <v>284</v>
      </c>
      <c r="I76" s="95" t="s">
        <v>452</v>
      </c>
      <c r="J76" s="92" t="s">
        <v>453</v>
      </c>
    </row>
    <row r="77" spans="1:10" ht="94.5">
      <c r="A77" s="130" t="s">
        <v>229</v>
      </c>
      <c r="B77" s="130" t="s">
        <v>230</v>
      </c>
      <c r="C77" s="124">
        <v>14</v>
      </c>
      <c r="D77" s="122" t="s">
        <v>449</v>
      </c>
      <c r="E77" s="124">
        <v>14.2</v>
      </c>
      <c r="F77" s="123" t="s">
        <v>454</v>
      </c>
      <c r="G77" s="133" t="s">
        <v>455</v>
      </c>
      <c r="H77" s="94" t="s">
        <v>284</v>
      </c>
      <c r="I77" s="95" t="s">
        <v>452</v>
      </c>
      <c r="J77" s="92" t="s">
        <v>453</v>
      </c>
    </row>
    <row r="78" spans="1:10" ht="47.25">
      <c r="A78" s="130" t="s">
        <v>229</v>
      </c>
      <c r="B78" s="130" t="s">
        <v>230</v>
      </c>
      <c r="C78" s="124">
        <v>15</v>
      </c>
      <c r="D78" s="122" t="s">
        <v>456</v>
      </c>
      <c r="E78" s="124">
        <v>15.1</v>
      </c>
      <c r="F78" s="123" t="s">
        <v>457</v>
      </c>
      <c r="G78" s="133" t="s">
        <v>458</v>
      </c>
      <c r="H78" s="94" t="s">
        <v>302</v>
      </c>
      <c r="I78" s="93" t="s">
        <v>459</v>
      </c>
      <c r="J78" s="92"/>
    </row>
    <row r="79" spans="1:10" ht="47.25">
      <c r="A79" s="130" t="s">
        <v>229</v>
      </c>
      <c r="B79" s="130" t="s">
        <v>230</v>
      </c>
      <c r="C79" s="124">
        <v>15</v>
      </c>
      <c r="D79" s="122" t="s">
        <v>456</v>
      </c>
      <c r="E79" s="124">
        <v>15.2</v>
      </c>
      <c r="F79" s="123" t="s">
        <v>460</v>
      </c>
      <c r="G79" s="133" t="s">
        <v>461</v>
      </c>
      <c r="H79" s="94" t="s">
        <v>302</v>
      </c>
      <c r="I79" s="93" t="s">
        <v>462</v>
      </c>
      <c r="J79" s="92"/>
    </row>
    <row r="80" spans="1:10" ht="47.25">
      <c r="A80" s="130" t="s">
        <v>229</v>
      </c>
      <c r="B80" s="130" t="s">
        <v>230</v>
      </c>
      <c r="C80" s="124">
        <v>15</v>
      </c>
      <c r="D80" s="122" t="s">
        <v>456</v>
      </c>
      <c r="E80" s="124">
        <v>15.3</v>
      </c>
      <c r="F80" s="123" t="s">
        <v>463</v>
      </c>
      <c r="G80" s="133" t="s">
        <v>464</v>
      </c>
      <c r="H80" s="94" t="s">
        <v>302</v>
      </c>
      <c r="I80" s="93" t="s">
        <v>462</v>
      </c>
      <c r="J80" s="92"/>
    </row>
    <row r="81" spans="1:10" ht="63">
      <c r="A81" s="130" t="s">
        <v>229</v>
      </c>
      <c r="B81" s="130" t="s">
        <v>230</v>
      </c>
      <c r="C81" s="124">
        <v>15</v>
      </c>
      <c r="D81" s="122" t="s">
        <v>456</v>
      </c>
      <c r="E81" s="124">
        <v>15.4</v>
      </c>
      <c r="F81" s="123" t="s">
        <v>465</v>
      </c>
      <c r="G81" s="133" t="s">
        <v>466</v>
      </c>
      <c r="H81" s="94" t="s">
        <v>302</v>
      </c>
      <c r="I81" s="93" t="s">
        <v>467</v>
      </c>
      <c r="J81" s="92"/>
    </row>
    <row r="82" spans="1:10" ht="63">
      <c r="A82" s="130" t="s">
        <v>229</v>
      </c>
      <c r="B82" s="130" t="s">
        <v>230</v>
      </c>
      <c r="C82" s="124">
        <v>15</v>
      </c>
      <c r="D82" s="122" t="s">
        <v>456</v>
      </c>
      <c r="E82" s="124">
        <v>15.5</v>
      </c>
      <c r="F82" s="123" t="s">
        <v>468</v>
      </c>
      <c r="G82" s="133" t="s">
        <v>469</v>
      </c>
      <c r="H82" s="94" t="s">
        <v>302</v>
      </c>
      <c r="I82" s="93" t="s">
        <v>470</v>
      </c>
      <c r="J82" s="92"/>
    </row>
    <row r="83" spans="1:10" ht="94.5">
      <c r="A83" s="130" t="s">
        <v>229</v>
      </c>
      <c r="B83" s="130" t="s">
        <v>230</v>
      </c>
      <c r="C83" s="124">
        <v>16</v>
      </c>
      <c r="D83" s="122" t="s">
        <v>471</v>
      </c>
      <c r="E83" s="124">
        <v>16.100000000000001</v>
      </c>
      <c r="F83" s="123" t="s">
        <v>472</v>
      </c>
      <c r="G83" s="133" t="s">
        <v>473</v>
      </c>
      <c r="H83" s="94" t="s">
        <v>302</v>
      </c>
      <c r="I83" s="93" t="s">
        <v>462</v>
      </c>
      <c r="J83" s="92"/>
    </row>
    <row r="84" spans="1:10" ht="78.75">
      <c r="A84" s="130" t="s">
        <v>229</v>
      </c>
      <c r="B84" s="130" t="s">
        <v>230</v>
      </c>
      <c r="C84" s="124">
        <v>16</v>
      </c>
      <c r="D84" s="122" t="s">
        <v>471</v>
      </c>
      <c r="E84" s="124">
        <v>16.2</v>
      </c>
      <c r="F84" s="123" t="s">
        <v>474</v>
      </c>
      <c r="G84" s="133" t="s">
        <v>475</v>
      </c>
      <c r="H84" s="94" t="s">
        <v>302</v>
      </c>
      <c r="I84" s="93" t="s">
        <v>476</v>
      </c>
      <c r="J84" s="92"/>
    </row>
    <row r="85" spans="1:10" ht="94.5">
      <c r="A85" s="130" t="s">
        <v>229</v>
      </c>
      <c r="B85" s="130" t="s">
        <v>230</v>
      </c>
      <c r="C85" s="124">
        <v>16</v>
      </c>
      <c r="D85" s="122" t="s">
        <v>471</v>
      </c>
      <c r="E85" s="124">
        <v>16.3</v>
      </c>
      <c r="F85" s="123" t="s">
        <v>477</v>
      </c>
      <c r="G85" s="143" t="s">
        <v>478</v>
      </c>
      <c r="H85" s="94" t="s">
        <v>291</v>
      </c>
      <c r="I85" s="95"/>
      <c r="J85" s="92" t="s">
        <v>479</v>
      </c>
    </row>
    <row r="86" spans="1:10" ht="110.25">
      <c r="A86" s="130" t="s">
        <v>229</v>
      </c>
      <c r="B86" s="130" t="s">
        <v>230</v>
      </c>
      <c r="C86" s="124">
        <v>17</v>
      </c>
      <c r="D86" s="122" t="s">
        <v>229</v>
      </c>
      <c r="E86" s="124">
        <v>17.100000000000001</v>
      </c>
      <c r="F86" s="123" t="s">
        <v>229</v>
      </c>
      <c r="G86" s="133" t="s">
        <v>480</v>
      </c>
      <c r="H86" s="94" t="s">
        <v>284</v>
      </c>
      <c r="I86" s="93" t="s">
        <v>481</v>
      </c>
      <c r="J86" s="92" t="s">
        <v>482</v>
      </c>
    </row>
    <row r="87" spans="1:10" ht="78.75">
      <c r="A87" s="130" t="s">
        <v>229</v>
      </c>
      <c r="B87" s="130" t="s">
        <v>230</v>
      </c>
      <c r="C87" s="124">
        <v>17</v>
      </c>
      <c r="D87" s="122" t="s">
        <v>229</v>
      </c>
      <c r="E87" s="124">
        <v>17.2</v>
      </c>
      <c r="F87" s="123" t="s">
        <v>483</v>
      </c>
      <c r="G87" s="133" t="s">
        <v>484</v>
      </c>
      <c r="H87" s="94" t="s">
        <v>284</v>
      </c>
      <c r="I87" s="93" t="s">
        <v>462</v>
      </c>
      <c r="J87" s="92" t="s">
        <v>485</v>
      </c>
    </row>
    <row r="88" spans="1:10" ht="31.5">
      <c r="A88" s="130" t="s">
        <v>229</v>
      </c>
      <c r="B88" s="130" t="s">
        <v>230</v>
      </c>
      <c r="C88" s="124">
        <v>17</v>
      </c>
      <c r="D88" s="122" t="s">
        <v>229</v>
      </c>
      <c r="E88" s="124">
        <v>17.3</v>
      </c>
      <c r="F88" s="123" t="s">
        <v>486</v>
      </c>
      <c r="G88" s="133" t="s">
        <v>487</v>
      </c>
      <c r="H88" s="94" t="s">
        <v>291</v>
      </c>
      <c r="I88" s="95"/>
      <c r="J88" s="92" t="s">
        <v>488</v>
      </c>
    </row>
    <row r="89" spans="1:10" ht="47.25">
      <c r="A89" s="130" t="s">
        <v>229</v>
      </c>
      <c r="B89" s="130" t="s">
        <v>230</v>
      </c>
      <c r="C89" s="124">
        <v>17</v>
      </c>
      <c r="D89" s="122" t="s">
        <v>229</v>
      </c>
      <c r="E89" s="124">
        <v>17.399999999999999</v>
      </c>
      <c r="F89" s="123" t="s">
        <v>489</v>
      </c>
      <c r="G89" s="133" t="s">
        <v>490</v>
      </c>
      <c r="H89" s="94" t="s">
        <v>302</v>
      </c>
      <c r="I89" s="146" t="s">
        <v>462</v>
      </c>
      <c r="J89" s="92"/>
    </row>
    <row r="90" spans="1:10" ht="78.75">
      <c r="A90" s="130" t="s">
        <v>229</v>
      </c>
      <c r="B90" s="130" t="s">
        <v>230</v>
      </c>
      <c r="C90" s="124">
        <v>17</v>
      </c>
      <c r="D90" s="122" t="s">
        <v>229</v>
      </c>
      <c r="E90" s="124">
        <v>17.5</v>
      </c>
      <c r="F90" s="122" t="s">
        <v>491</v>
      </c>
      <c r="G90" s="133" t="s">
        <v>492</v>
      </c>
      <c r="H90" s="96" t="s">
        <v>284</v>
      </c>
      <c r="I90" s="93" t="s">
        <v>459</v>
      </c>
      <c r="J90" s="92" t="s">
        <v>493</v>
      </c>
    </row>
    <row r="91" spans="1:10" ht="31.5">
      <c r="A91" s="130" t="s">
        <v>229</v>
      </c>
      <c r="B91" s="130" t="s">
        <v>230</v>
      </c>
      <c r="C91" s="124">
        <v>17</v>
      </c>
      <c r="D91" s="122" t="s">
        <v>229</v>
      </c>
      <c r="E91" s="124">
        <v>17.600000000000001</v>
      </c>
      <c r="F91" s="123" t="s">
        <v>494</v>
      </c>
      <c r="G91" s="133" t="s">
        <v>495</v>
      </c>
      <c r="H91" s="94" t="s">
        <v>291</v>
      </c>
      <c r="I91" s="95"/>
      <c r="J91" s="92"/>
    </row>
    <row r="92" spans="1:10" ht="110.25">
      <c r="A92" s="130" t="s">
        <v>229</v>
      </c>
      <c r="B92" s="130" t="s">
        <v>230</v>
      </c>
      <c r="C92" s="124">
        <v>18</v>
      </c>
      <c r="D92" s="122" t="s">
        <v>496</v>
      </c>
      <c r="E92" s="124">
        <v>18.100000000000001</v>
      </c>
      <c r="F92" s="123" t="s">
        <v>497</v>
      </c>
      <c r="G92" s="11" t="s">
        <v>498</v>
      </c>
      <c r="H92" s="94" t="s">
        <v>291</v>
      </c>
      <c r="I92" s="93"/>
      <c r="J92" s="92"/>
    </row>
    <row r="93" spans="1:10" ht="94.5">
      <c r="A93" s="130" t="s">
        <v>229</v>
      </c>
      <c r="B93" s="130" t="s">
        <v>230</v>
      </c>
      <c r="C93" s="124">
        <v>18</v>
      </c>
      <c r="D93" s="122" t="s">
        <v>496</v>
      </c>
      <c r="E93" s="124">
        <v>18.100000000000001</v>
      </c>
      <c r="F93" s="123" t="s">
        <v>499</v>
      </c>
      <c r="G93" s="133" t="s">
        <v>500</v>
      </c>
      <c r="H93" s="94" t="s">
        <v>291</v>
      </c>
      <c r="I93" s="93"/>
      <c r="J93" s="92"/>
    </row>
    <row r="94" spans="1:10" ht="78.75">
      <c r="A94" s="130" t="s">
        <v>229</v>
      </c>
      <c r="B94" s="130" t="s">
        <v>230</v>
      </c>
      <c r="C94" s="124">
        <v>18</v>
      </c>
      <c r="D94" s="122" t="s">
        <v>496</v>
      </c>
      <c r="E94" s="124">
        <v>18.100000000000001</v>
      </c>
      <c r="F94" s="123" t="s">
        <v>501</v>
      </c>
      <c r="G94" s="11" t="s">
        <v>502</v>
      </c>
      <c r="H94" s="94" t="s">
        <v>291</v>
      </c>
      <c r="I94" s="95"/>
      <c r="J94" s="92"/>
    </row>
    <row r="95" spans="1:10" ht="63">
      <c r="A95" s="131" t="s">
        <v>231</v>
      </c>
      <c r="B95" s="131" t="s">
        <v>232</v>
      </c>
      <c r="C95" s="124">
        <v>19</v>
      </c>
      <c r="D95" s="122" t="s">
        <v>503</v>
      </c>
      <c r="E95" s="124">
        <v>19.100000000000001</v>
      </c>
      <c r="F95" s="122" t="s">
        <v>504</v>
      </c>
      <c r="G95" s="133" t="s">
        <v>505</v>
      </c>
      <c r="H95" s="94" t="s">
        <v>302</v>
      </c>
      <c r="I95" s="95" t="s">
        <v>506</v>
      </c>
      <c r="J95" s="92"/>
    </row>
    <row r="96" spans="1:10" ht="126">
      <c r="A96" s="131" t="s">
        <v>231</v>
      </c>
      <c r="B96" s="131" t="s">
        <v>232</v>
      </c>
      <c r="C96" s="124">
        <v>19</v>
      </c>
      <c r="D96" s="122" t="s">
        <v>503</v>
      </c>
      <c r="E96" s="124">
        <v>19.2</v>
      </c>
      <c r="F96" s="122" t="s">
        <v>507</v>
      </c>
      <c r="G96" s="133" t="s">
        <v>508</v>
      </c>
      <c r="H96" s="94" t="s">
        <v>302</v>
      </c>
      <c r="I96" s="93" t="s">
        <v>509</v>
      </c>
      <c r="J96" s="92" t="s">
        <v>510</v>
      </c>
    </row>
    <row r="97" spans="1:10" ht="78.75">
      <c r="A97" s="131" t="s">
        <v>231</v>
      </c>
      <c r="B97" s="131" t="s">
        <v>232</v>
      </c>
      <c r="C97" s="124">
        <v>20</v>
      </c>
      <c r="D97" s="122" t="s">
        <v>511</v>
      </c>
      <c r="E97" s="124">
        <v>19.3</v>
      </c>
      <c r="F97" s="123" t="s">
        <v>512</v>
      </c>
      <c r="G97" s="133" t="s">
        <v>513</v>
      </c>
      <c r="H97" s="94" t="s">
        <v>284</v>
      </c>
      <c r="I97" s="95" t="s">
        <v>506</v>
      </c>
      <c r="J97" s="92" t="s">
        <v>514</v>
      </c>
    </row>
    <row r="98" spans="1:10" ht="63">
      <c r="A98" s="131" t="s">
        <v>231</v>
      </c>
      <c r="B98" s="131" t="s">
        <v>232</v>
      </c>
      <c r="C98" s="124">
        <v>20</v>
      </c>
      <c r="D98" s="122" t="s">
        <v>511</v>
      </c>
      <c r="E98" s="124">
        <v>20.100000000000001</v>
      </c>
      <c r="F98" s="123" t="s">
        <v>515</v>
      </c>
      <c r="G98" s="133" t="s">
        <v>516</v>
      </c>
      <c r="H98" s="94" t="s">
        <v>302</v>
      </c>
      <c r="I98" s="93" t="s">
        <v>517</v>
      </c>
      <c r="J98" s="92"/>
    </row>
    <row r="99" spans="1:10" ht="78.75">
      <c r="A99" s="131" t="s">
        <v>231</v>
      </c>
      <c r="B99" s="131" t="s">
        <v>232</v>
      </c>
      <c r="C99" s="124">
        <v>20</v>
      </c>
      <c r="D99" s="122" t="s">
        <v>511</v>
      </c>
      <c r="E99" s="124">
        <v>20.2</v>
      </c>
      <c r="F99" s="123" t="s">
        <v>518</v>
      </c>
      <c r="G99" s="133" t="s">
        <v>519</v>
      </c>
      <c r="H99" s="94" t="s">
        <v>284</v>
      </c>
      <c r="I99" s="93" t="s">
        <v>506</v>
      </c>
      <c r="J99" s="92" t="s">
        <v>520</v>
      </c>
    </row>
    <row r="100" spans="1:10" ht="78.75">
      <c r="A100" s="132" t="s">
        <v>233</v>
      </c>
      <c r="B100" s="132" t="s">
        <v>234</v>
      </c>
      <c r="C100" s="124">
        <v>21</v>
      </c>
      <c r="D100" s="122" t="s">
        <v>521</v>
      </c>
      <c r="E100" s="124">
        <v>21.1</v>
      </c>
      <c r="F100" s="122" t="s">
        <v>522</v>
      </c>
      <c r="G100" s="133" t="s">
        <v>523</v>
      </c>
      <c r="H100" s="96" t="s">
        <v>284</v>
      </c>
      <c r="I100" s="95" t="s">
        <v>524</v>
      </c>
      <c r="J100" s="92" t="s">
        <v>525</v>
      </c>
    </row>
    <row r="101" spans="1:10" ht="189">
      <c r="A101" s="132" t="s">
        <v>233</v>
      </c>
      <c r="B101" s="132" t="s">
        <v>234</v>
      </c>
      <c r="C101" s="124">
        <v>21</v>
      </c>
      <c r="D101" s="122" t="s">
        <v>521</v>
      </c>
      <c r="E101" s="124">
        <v>21.2</v>
      </c>
      <c r="F101" s="123" t="s">
        <v>526</v>
      </c>
      <c r="G101" s="141" t="s">
        <v>527</v>
      </c>
      <c r="H101" s="94" t="s">
        <v>284</v>
      </c>
      <c r="I101" s="93" t="s">
        <v>528</v>
      </c>
      <c r="J101" s="92" t="s">
        <v>529</v>
      </c>
    </row>
    <row r="102" spans="1:10" ht="31.5">
      <c r="A102" s="132" t="s">
        <v>233</v>
      </c>
      <c r="B102" s="132" t="s">
        <v>234</v>
      </c>
      <c r="C102" s="124">
        <v>21</v>
      </c>
      <c r="D102" s="122" t="s">
        <v>521</v>
      </c>
      <c r="E102" s="124">
        <v>21.3</v>
      </c>
      <c r="F102" s="123" t="s">
        <v>530</v>
      </c>
      <c r="G102" s="133" t="s">
        <v>531</v>
      </c>
      <c r="H102" s="94" t="s">
        <v>291</v>
      </c>
      <c r="I102" s="95"/>
      <c r="J102" s="92" t="s">
        <v>532</v>
      </c>
    </row>
    <row r="103" spans="1:10" ht="132.94999999999999" customHeight="1">
      <c r="A103" s="132" t="s">
        <v>233</v>
      </c>
      <c r="B103" s="132" t="s">
        <v>234</v>
      </c>
      <c r="C103" s="124">
        <v>22</v>
      </c>
      <c r="D103" s="122" t="s">
        <v>533</v>
      </c>
      <c r="E103" s="124">
        <v>22.1</v>
      </c>
      <c r="F103" s="123" t="s">
        <v>534</v>
      </c>
      <c r="G103" s="141" t="s">
        <v>535</v>
      </c>
      <c r="H103" s="94" t="s">
        <v>302</v>
      </c>
      <c r="I103" s="93" t="s">
        <v>373</v>
      </c>
      <c r="J103" s="92"/>
    </row>
    <row r="104" spans="1:10" ht="94.5">
      <c r="A104" s="132" t="s">
        <v>233</v>
      </c>
      <c r="B104" s="132" t="s">
        <v>234</v>
      </c>
      <c r="C104" s="124">
        <v>22</v>
      </c>
      <c r="D104" s="122" t="s">
        <v>533</v>
      </c>
      <c r="E104" s="124">
        <v>22.2</v>
      </c>
      <c r="F104" s="123" t="s">
        <v>536</v>
      </c>
      <c r="G104" s="141" t="s">
        <v>537</v>
      </c>
      <c r="H104" s="94" t="s">
        <v>302</v>
      </c>
      <c r="I104" s="93" t="s">
        <v>538</v>
      </c>
      <c r="J104" s="92"/>
    </row>
    <row r="105" spans="1:10" ht="47.25">
      <c r="A105" s="132" t="s">
        <v>233</v>
      </c>
      <c r="B105" s="132" t="s">
        <v>234</v>
      </c>
      <c r="C105" s="124">
        <v>22</v>
      </c>
      <c r="D105" s="122" t="s">
        <v>533</v>
      </c>
      <c r="E105" s="124">
        <v>22.3</v>
      </c>
      <c r="F105" s="123" t="s">
        <v>539</v>
      </c>
      <c r="G105" s="141" t="s">
        <v>540</v>
      </c>
      <c r="H105" s="94" t="s">
        <v>284</v>
      </c>
      <c r="I105" s="93" t="s">
        <v>541</v>
      </c>
      <c r="J105" s="92" t="s">
        <v>542</v>
      </c>
    </row>
    <row r="106" spans="1:10" ht="31.5">
      <c r="A106" s="132" t="s">
        <v>233</v>
      </c>
      <c r="B106" s="132" t="s">
        <v>234</v>
      </c>
      <c r="C106" s="124">
        <v>23</v>
      </c>
      <c r="D106" s="122" t="s">
        <v>543</v>
      </c>
      <c r="E106" s="124">
        <v>23.1</v>
      </c>
      <c r="F106" s="123" t="s">
        <v>544</v>
      </c>
      <c r="G106" s="135" t="s">
        <v>545</v>
      </c>
      <c r="H106" s="94" t="s">
        <v>291</v>
      </c>
      <c r="I106" s="95"/>
      <c r="J106" s="92"/>
    </row>
    <row r="107" spans="1:10" ht="110.25">
      <c r="A107" s="132" t="s">
        <v>233</v>
      </c>
      <c r="B107" s="132" t="s">
        <v>234</v>
      </c>
      <c r="C107" s="124">
        <v>23</v>
      </c>
      <c r="D107" s="122" t="s">
        <v>543</v>
      </c>
      <c r="E107" s="124">
        <v>23.2</v>
      </c>
      <c r="F107" s="122" t="s">
        <v>546</v>
      </c>
      <c r="G107" s="133" t="s">
        <v>547</v>
      </c>
      <c r="H107" s="94" t="s">
        <v>302</v>
      </c>
      <c r="I107" s="93" t="s">
        <v>548</v>
      </c>
      <c r="J107" s="92"/>
    </row>
    <row r="108" spans="1:10" ht="31.5">
      <c r="A108" s="132" t="s">
        <v>233</v>
      </c>
      <c r="B108" s="132" t="s">
        <v>234</v>
      </c>
      <c r="C108" s="124">
        <v>23</v>
      </c>
      <c r="D108" s="122" t="s">
        <v>543</v>
      </c>
      <c r="E108" s="124">
        <v>23.3</v>
      </c>
      <c r="F108" s="122" t="s">
        <v>549</v>
      </c>
      <c r="G108" s="133" t="s">
        <v>550</v>
      </c>
      <c r="H108" s="96" t="s">
        <v>284</v>
      </c>
      <c r="I108" s="93" t="s">
        <v>459</v>
      </c>
      <c r="J108" s="92" t="s">
        <v>551</v>
      </c>
    </row>
    <row r="109" spans="1:10" ht="78.75">
      <c r="A109" s="132" t="s">
        <v>233</v>
      </c>
      <c r="B109" s="132" t="s">
        <v>234</v>
      </c>
      <c r="C109" s="124">
        <v>23</v>
      </c>
      <c r="D109" s="122" t="s">
        <v>543</v>
      </c>
      <c r="E109" s="124">
        <v>23.4</v>
      </c>
      <c r="F109" s="123" t="s">
        <v>552</v>
      </c>
      <c r="G109" s="133" t="s">
        <v>553</v>
      </c>
      <c r="H109" s="94" t="s">
        <v>284</v>
      </c>
      <c r="I109" s="93" t="s">
        <v>554</v>
      </c>
      <c r="J109" s="92" t="s">
        <v>555</v>
      </c>
    </row>
    <row r="110" spans="1:10" ht="31.5">
      <c r="A110" s="132" t="s">
        <v>233</v>
      </c>
      <c r="B110" s="132" t="s">
        <v>234</v>
      </c>
      <c r="C110" s="124">
        <v>23</v>
      </c>
      <c r="D110" s="122" t="s">
        <v>543</v>
      </c>
      <c r="E110" s="124">
        <v>23.5</v>
      </c>
      <c r="F110" s="123" t="s">
        <v>556</v>
      </c>
      <c r="G110" s="133" t="s">
        <v>557</v>
      </c>
      <c r="H110" s="94" t="s">
        <v>302</v>
      </c>
      <c r="I110" s="93" t="s">
        <v>558</v>
      </c>
      <c r="J110" s="92"/>
    </row>
    <row r="111" spans="1:10" ht="47.25">
      <c r="A111" s="132" t="s">
        <v>233</v>
      </c>
      <c r="B111" s="132" t="s">
        <v>234</v>
      </c>
      <c r="C111" s="124">
        <v>24</v>
      </c>
      <c r="D111" s="122" t="s">
        <v>559</v>
      </c>
      <c r="E111" s="124">
        <v>24.1</v>
      </c>
      <c r="F111" s="123" t="s">
        <v>560</v>
      </c>
      <c r="G111" s="133" t="s">
        <v>561</v>
      </c>
      <c r="H111" s="94" t="s">
        <v>284</v>
      </c>
      <c r="I111" s="93" t="s">
        <v>562</v>
      </c>
      <c r="J111" s="92" t="s">
        <v>563</v>
      </c>
    </row>
    <row r="112" spans="1:10" ht="94.5">
      <c r="A112" s="132" t="s">
        <v>233</v>
      </c>
      <c r="B112" s="132" t="s">
        <v>234</v>
      </c>
      <c r="C112" s="124">
        <v>24</v>
      </c>
      <c r="D112" s="122" t="s">
        <v>559</v>
      </c>
      <c r="E112" s="124">
        <v>24.2</v>
      </c>
      <c r="F112" s="123" t="s">
        <v>564</v>
      </c>
      <c r="G112" s="141" t="s">
        <v>565</v>
      </c>
      <c r="H112" s="94" t="s">
        <v>284</v>
      </c>
      <c r="I112" s="93" t="s">
        <v>562</v>
      </c>
      <c r="J112" s="92" t="s">
        <v>566</v>
      </c>
    </row>
    <row r="113" spans="1:10" ht="47.25">
      <c r="A113" s="132" t="s">
        <v>233</v>
      </c>
      <c r="B113" s="132" t="s">
        <v>234</v>
      </c>
      <c r="C113" s="124">
        <v>25</v>
      </c>
      <c r="D113" s="122" t="s">
        <v>567</v>
      </c>
      <c r="E113" s="124">
        <v>25.1</v>
      </c>
      <c r="F113" s="123" t="s">
        <v>568</v>
      </c>
      <c r="G113" s="141" t="s">
        <v>569</v>
      </c>
      <c r="H113" s="94" t="s">
        <v>302</v>
      </c>
      <c r="I113" s="93" t="s">
        <v>570</v>
      </c>
      <c r="J113" s="92"/>
    </row>
    <row r="114" spans="1:10" ht="47.25">
      <c r="A114" s="132" t="s">
        <v>233</v>
      </c>
      <c r="B114" s="132" t="s">
        <v>234</v>
      </c>
      <c r="C114" s="124">
        <v>25</v>
      </c>
      <c r="D114" s="122" t="s">
        <v>567</v>
      </c>
      <c r="E114" s="124">
        <v>25.1</v>
      </c>
      <c r="F114" s="123" t="s">
        <v>571</v>
      </c>
      <c r="G114" s="133" t="s">
        <v>572</v>
      </c>
      <c r="H114" s="94" t="s">
        <v>284</v>
      </c>
      <c r="I114" s="93" t="s">
        <v>573</v>
      </c>
      <c r="J114" s="92" t="s">
        <v>574</v>
      </c>
    </row>
    <row r="115" spans="1:10" ht="63">
      <c r="A115" s="132" t="s">
        <v>233</v>
      </c>
      <c r="B115" s="132" t="s">
        <v>234</v>
      </c>
      <c r="C115" s="124">
        <v>25</v>
      </c>
      <c r="D115" s="122" t="s">
        <v>567</v>
      </c>
      <c r="E115" s="124">
        <v>25.1</v>
      </c>
      <c r="F115" s="123" t="s">
        <v>575</v>
      </c>
      <c r="G115" s="133" t="s">
        <v>576</v>
      </c>
      <c r="H115" s="94" t="s">
        <v>284</v>
      </c>
      <c r="I115" s="93" t="s">
        <v>577</v>
      </c>
      <c r="J115" s="92" t="s">
        <v>578</v>
      </c>
    </row>
    <row r="116" spans="1:10" ht="31.5">
      <c r="A116" s="132" t="s">
        <v>233</v>
      </c>
      <c r="B116" s="132" t="s">
        <v>234</v>
      </c>
      <c r="C116" s="124">
        <v>25</v>
      </c>
      <c r="D116" s="122" t="s">
        <v>567</v>
      </c>
      <c r="E116" s="124">
        <v>25.1</v>
      </c>
      <c r="F116" s="123" t="s">
        <v>579</v>
      </c>
      <c r="G116" s="133" t="s">
        <v>580</v>
      </c>
      <c r="H116" s="94" t="s">
        <v>302</v>
      </c>
      <c r="I116" s="93" t="s">
        <v>570</v>
      </c>
      <c r="J116" s="92"/>
    </row>
    <row r="117" spans="1:10" ht="126">
      <c r="A117" s="132" t="s">
        <v>233</v>
      </c>
      <c r="B117" s="132" t="s">
        <v>234</v>
      </c>
      <c r="C117" s="124">
        <v>26</v>
      </c>
      <c r="D117" s="122" t="s">
        <v>581</v>
      </c>
      <c r="E117" s="124">
        <v>26.1</v>
      </c>
      <c r="F117" s="123" t="s">
        <v>581</v>
      </c>
      <c r="G117" s="133" t="s">
        <v>582</v>
      </c>
      <c r="H117" s="94" t="s">
        <v>302</v>
      </c>
      <c r="I117" s="93" t="s">
        <v>583</v>
      </c>
      <c r="J117" s="92"/>
    </row>
    <row r="118" spans="1:10" ht="94.5">
      <c r="A118" s="132" t="s">
        <v>233</v>
      </c>
      <c r="B118" s="132" t="s">
        <v>234</v>
      </c>
      <c r="C118" s="124">
        <v>27</v>
      </c>
      <c r="D118" s="122" t="s">
        <v>584</v>
      </c>
      <c r="E118" s="124">
        <v>27.1</v>
      </c>
      <c r="F118" s="123" t="s">
        <v>585</v>
      </c>
      <c r="G118" s="133" t="s">
        <v>586</v>
      </c>
      <c r="H118" s="94" t="s">
        <v>302</v>
      </c>
      <c r="I118" s="93" t="s">
        <v>587</v>
      </c>
      <c r="J118" s="92"/>
    </row>
    <row r="119" spans="1:10" ht="94.5">
      <c r="A119" s="132" t="s">
        <v>233</v>
      </c>
      <c r="B119" s="132" t="s">
        <v>234</v>
      </c>
      <c r="C119" s="124">
        <v>27</v>
      </c>
      <c r="D119" s="122" t="s">
        <v>584</v>
      </c>
      <c r="E119" s="124">
        <v>27.2</v>
      </c>
      <c r="F119" s="123" t="s">
        <v>588</v>
      </c>
      <c r="G119" s="133" t="s">
        <v>589</v>
      </c>
      <c r="H119" s="94" t="s">
        <v>284</v>
      </c>
      <c r="I119" s="93" t="s">
        <v>590</v>
      </c>
      <c r="J119" s="92" t="s">
        <v>591</v>
      </c>
    </row>
    <row r="120" spans="1:10" ht="47.25">
      <c r="A120" s="132" t="s">
        <v>233</v>
      </c>
      <c r="B120" s="132" t="s">
        <v>234</v>
      </c>
      <c r="C120" s="124">
        <v>28</v>
      </c>
      <c r="D120" s="122" t="s">
        <v>592</v>
      </c>
      <c r="E120" s="124">
        <v>28.1</v>
      </c>
      <c r="F120" s="123" t="s">
        <v>593</v>
      </c>
      <c r="G120" s="133" t="s">
        <v>594</v>
      </c>
      <c r="H120" s="94" t="s">
        <v>302</v>
      </c>
      <c r="I120" s="93" t="s">
        <v>595</v>
      </c>
      <c r="J120" s="92"/>
    </row>
    <row r="121" spans="1:10" ht="126">
      <c r="A121" s="132" t="s">
        <v>233</v>
      </c>
      <c r="B121" s="132" t="s">
        <v>234</v>
      </c>
      <c r="C121" s="124">
        <v>28</v>
      </c>
      <c r="D121" s="122" t="s">
        <v>592</v>
      </c>
      <c r="E121" s="124">
        <v>28.2</v>
      </c>
      <c r="F121" s="123" t="s">
        <v>596</v>
      </c>
      <c r="G121" s="133" t="s">
        <v>597</v>
      </c>
      <c r="H121" s="94" t="s">
        <v>284</v>
      </c>
      <c r="I121" s="93" t="s">
        <v>598</v>
      </c>
      <c r="J121" s="92" t="s">
        <v>599</v>
      </c>
    </row>
    <row r="122" spans="1:10" ht="110.25">
      <c r="A122" s="132" t="s">
        <v>233</v>
      </c>
      <c r="B122" s="132" t="s">
        <v>234</v>
      </c>
      <c r="C122" s="124">
        <v>28</v>
      </c>
      <c r="D122" s="122" t="s">
        <v>592</v>
      </c>
      <c r="E122" s="124">
        <v>28.3</v>
      </c>
      <c r="F122" s="123" t="s">
        <v>600</v>
      </c>
      <c r="G122" s="133" t="s">
        <v>601</v>
      </c>
      <c r="H122" s="94" t="s">
        <v>302</v>
      </c>
      <c r="I122" s="93" t="s">
        <v>598</v>
      </c>
      <c r="J122" s="92"/>
    </row>
  </sheetData>
  <conditionalFormatting sqref="H28:H122">
    <cfRule type="cellIs" dxfId="5" priority="1" operator="equal">
      <formula>"Yes"</formula>
    </cfRule>
    <cfRule type="cellIs" dxfId="4" priority="2" operator="equal">
      <formula>"Partly"</formula>
    </cfRule>
    <cfRule type="cellIs" dxfId="3" priority="3" operator="equal">
      <formula>"No"</formula>
    </cfRule>
  </conditionalFormatting>
  <dataValidations count="1">
    <dataValidation type="list" allowBlank="1" showInputMessage="1" showErrorMessage="1" sqref="H28:H122" xr:uid="{15C3B1D9-BC3D-F14E-88EB-6E232E768D52}">
      <formula1>"Yes,Partly,No"</formula1>
    </dataValidation>
  </dataValidations>
  <pageMargins left="0.7" right="0.7" top="0.75" bottom="0.75" header="0.3" footer="0.3"/>
  <pageSetup paperSize="9" orientation="portrait" r:id="rId1"/>
  <headerFooter>
    <oddFooter>&amp;L_x000D_&amp;1#&amp;"Arial"&amp;10&amp;K000000 Public</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B602-B07B-8745-984B-4089391374CE}">
  <sheetPr codeName="Sheet8">
    <tabColor rgb="FF28368D"/>
  </sheetPr>
  <dimension ref="A1:F88"/>
  <sheetViews>
    <sheetView showGridLines="0" showRowColHeaders="0" zoomScale="70" zoomScaleNormal="70" workbookViewId="0">
      <selection activeCell="D3" sqref="D3"/>
    </sheetView>
  </sheetViews>
  <sheetFormatPr defaultColWidth="0" defaultRowHeight="15.75" zeroHeight="1"/>
  <cols>
    <col min="1" max="2" width="21.875" style="64" customWidth="1"/>
    <col min="3" max="3" width="36" style="71" customWidth="1"/>
    <col min="4" max="4" width="21.875" style="64" customWidth="1"/>
    <col min="5" max="5" width="53.5" style="71" customWidth="1"/>
    <col min="6" max="6" width="178.375" style="17" customWidth="1"/>
    <col min="7" max="16384" width="11" style="64" hidden="1"/>
  </cols>
  <sheetData>
    <row r="1" spans="1:6" ht="77.25" customHeight="1">
      <c r="A1" s="220" t="s">
        <v>817</v>
      </c>
      <c r="B1" s="220"/>
      <c r="C1" s="220"/>
      <c r="D1" s="220"/>
      <c r="E1" s="220"/>
      <c r="F1" s="220"/>
    </row>
    <row r="2" spans="1:6" ht="21">
      <c r="A2" s="63" t="s">
        <v>818</v>
      </c>
      <c r="B2" s="63" t="s">
        <v>819</v>
      </c>
      <c r="C2" s="63" t="s">
        <v>0</v>
      </c>
      <c r="D2" s="63" t="s">
        <v>820</v>
      </c>
      <c r="E2" s="63" t="s">
        <v>821</v>
      </c>
      <c r="F2" s="73" t="s">
        <v>822</v>
      </c>
    </row>
    <row r="3" spans="1:6" ht="110.25">
      <c r="A3" s="65" t="s">
        <v>6</v>
      </c>
      <c r="B3" s="66">
        <v>1</v>
      </c>
      <c r="C3" s="69" t="s">
        <v>823</v>
      </c>
      <c r="D3" s="66" t="s">
        <v>7</v>
      </c>
      <c r="E3" s="69" t="s">
        <v>8</v>
      </c>
      <c r="F3" s="24" t="s">
        <v>824</v>
      </c>
    </row>
    <row r="4" spans="1:6" ht="126">
      <c r="A4" s="65" t="s">
        <v>6</v>
      </c>
      <c r="B4" s="66">
        <v>1</v>
      </c>
      <c r="C4" s="69" t="s">
        <v>823</v>
      </c>
      <c r="D4" s="66" t="s">
        <v>10</v>
      </c>
      <c r="E4" s="69" t="s">
        <v>11</v>
      </c>
      <c r="F4" s="24" t="s">
        <v>825</v>
      </c>
    </row>
    <row r="5" spans="1:6" ht="197.25" customHeight="1">
      <c r="A5" s="65" t="s">
        <v>6</v>
      </c>
      <c r="B5" s="66">
        <v>2</v>
      </c>
      <c r="C5" s="69" t="s">
        <v>826</v>
      </c>
      <c r="D5" s="66" t="s">
        <v>13</v>
      </c>
      <c r="E5" s="69" t="s">
        <v>14</v>
      </c>
      <c r="F5" s="24" t="s">
        <v>827</v>
      </c>
    </row>
    <row r="6" spans="1:6" ht="94.5">
      <c r="A6" s="65" t="s">
        <v>6</v>
      </c>
      <c r="B6" s="66">
        <v>2</v>
      </c>
      <c r="C6" s="69" t="s">
        <v>826</v>
      </c>
      <c r="D6" s="66" t="s">
        <v>16</v>
      </c>
      <c r="E6" s="69" t="s">
        <v>17</v>
      </c>
      <c r="F6" s="24" t="s">
        <v>828</v>
      </c>
    </row>
    <row r="7" spans="1:6" ht="141.75">
      <c r="A7" s="65" t="s">
        <v>6</v>
      </c>
      <c r="B7" s="66">
        <v>3</v>
      </c>
      <c r="C7" s="69" t="s">
        <v>829</v>
      </c>
      <c r="D7" s="66" t="s">
        <v>19</v>
      </c>
      <c r="E7" s="69" t="s">
        <v>20</v>
      </c>
      <c r="F7" s="24" t="s">
        <v>830</v>
      </c>
    </row>
    <row r="8" spans="1:6" ht="157.5">
      <c r="A8" s="65" t="s">
        <v>6</v>
      </c>
      <c r="B8" s="66">
        <v>3</v>
      </c>
      <c r="C8" s="69" t="s">
        <v>829</v>
      </c>
      <c r="D8" s="66" t="s">
        <v>22</v>
      </c>
      <c r="E8" s="69" t="s">
        <v>23</v>
      </c>
      <c r="F8" s="24" t="s">
        <v>831</v>
      </c>
    </row>
    <row r="9" spans="1:6" ht="299.25">
      <c r="A9" s="65" t="s">
        <v>6</v>
      </c>
      <c r="B9" s="66">
        <v>4</v>
      </c>
      <c r="C9" s="69" t="s">
        <v>832</v>
      </c>
      <c r="D9" s="66" t="s">
        <v>26</v>
      </c>
      <c r="E9" s="69" t="s">
        <v>27</v>
      </c>
      <c r="F9" s="24" t="s">
        <v>833</v>
      </c>
    </row>
    <row r="10" spans="1:6" ht="173.25">
      <c r="A10" s="65" t="s">
        <v>6</v>
      </c>
      <c r="B10" s="66">
        <v>4</v>
      </c>
      <c r="C10" s="69" t="s">
        <v>832</v>
      </c>
      <c r="D10" s="66" t="s">
        <v>29</v>
      </c>
      <c r="E10" s="69" t="s">
        <v>30</v>
      </c>
      <c r="F10" s="24" t="s">
        <v>834</v>
      </c>
    </row>
    <row r="11" spans="1:6" ht="157.5">
      <c r="A11" s="65" t="s">
        <v>6</v>
      </c>
      <c r="B11" s="66">
        <v>4</v>
      </c>
      <c r="C11" s="69" t="s">
        <v>832</v>
      </c>
      <c r="D11" s="66" t="s">
        <v>32</v>
      </c>
      <c r="E11" s="69" t="s">
        <v>33</v>
      </c>
      <c r="F11" s="24" t="s">
        <v>835</v>
      </c>
    </row>
    <row r="12" spans="1:6">
      <c r="A12" s="67"/>
      <c r="B12" s="68"/>
      <c r="C12" s="70"/>
      <c r="D12" s="68"/>
      <c r="E12" s="70"/>
      <c r="F12" s="74"/>
    </row>
    <row r="13" spans="1:6" ht="94.5">
      <c r="A13" s="65" t="s">
        <v>35</v>
      </c>
      <c r="B13" s="66">
        <v>5</v>
      </c>
      <c r="C13" s="69" t="s">
        <v>836</v>
      </c>
      <c r="D13" s="66" t="s">
        <v>36</v>
      </c>
      <c r="E13" s="69" t="s">
        <v>37</v>
      </c>
      <c r="F13" s="24" t="s">
        <v>837</v>
      </c>
    </row>
    <row r="14" spans="1:6" ht="141.75">
      <c r="A14" s="65" t="s">
        <v>35</v>
      </c>
      <c r="B14" s="66">
        <v>5</v>
      </c>
      <c r="C14" s="69" t="s">
        <v>836</v>
      </c>
      <c r="D14" s="66" t="s">
        <v>39</v>
      </c>
      <c r="E14" s="69" t="s">
        <v>40</v>
      </c>
      <c r="F14" s="24" t="s">
        <v>838</v>
      </c>
    </row>
    <row r="15" spans="1:6" ht="126">
      <c r="A15" s="65" t="s">
        <v>35</v>
      </c>
      <c r="B15" s="66">
        <v>6</v>
      </c>
      <c r="C15" s="69" t="s">
        <v>43</v>
      </c>
      <c r="D15" s="66" t="s">
        <v>42</v>
      </c>
      <c r="E15" s="69" t="s">
        <v>43</v>
      </c>
      <c r="F15" s="24" t="s">
        <v>839</v>
      </c>
    </row>
    <row r="16" spans="1:6" ht="189">
      <c r="A16" s="65" t="s">
        <v>35</v>
      </c>
      <c r="B16" s="66">
        <v>7</v>
      </c>
      <c r="C16" s="69" t="s">
        <v>840</v>
      </c>
      <c r="D16" s="66" t="s">
        <v>45</v>
      </c>
      <c r="E16" s="69" t="s">
        <v>46</v>
      </c>
      <c r="F16" s="24" t="s">
        <v>841</v>
      </c>
    </row>
    <row r="17" spans="1:6">
      <c r="A17" s="67"/>
      <c r="B17" s="68"/>
      <c r="C17" s="70"/>
      <c r="D17" s="68"/>
      <c r="E17" s="70"/>
      <c r="F17" s="74"/>
    </row>
    <row r="18" spans="1:6" ht="47.25">
      <c r="A18" s="65" t="s">
        <v>48</v>
      </c>
      <c r="B18" s="66">
        <v>8</v>
      </c>
      <c r="C18" s="69" t="s">
        <v>842</v>
      </c>
      <c r="D18" s="66" t="s">
        <v>49</v>
      </c>
      <c r="E18" s="69" t="s">
        <v>50</v>
      </c>
      <c r="F18" s="24" t="s">
        <v>843</v>
      </c>
    </row>
    <row r="19" spans="1:6" ht="110.25">
      <c r="A19" s="65" t="s">
        <v>48</v>
      </c>
      <c r="B19" s="66">
        <v>8</v>
      </c>
      <c r="C19" s="69" t="s">
        <v>842</v>
      </c>
      <c r="D19" s="66" t="s">
        <v>52</v>
      </c>
      <c r="E19" s="69" t="s">
        <v>53</v>
      </c>
      <c r="F19" s="24" t="s">
        <v>844</v>
      </c>
    </row>
    <row r="20" spans="1:6" ht="63">
      <c r="A20" s="65" t="s">
        <v>48</v>
      </c>
      <c r="B20" s="66">
        <v>8</v>
      </c>
      <c r="C20" s="69" t="s">
        <v>842</v>
      </c>
      <c r="D20" s="66" t="s">
        <v>55</v>
      </c>
      <c r="E20" s="69" t="s">
        <v>56</v>
      </c>
      <c r="F20" s="24" t="s">
        <v>845</v>
      </c>
    </row>
    <row r="21" spans="1:6" ht="63">
      <c r="A21" s="65" t="s">
        <v>48</v>
      </c>
      <c r="B21" s="66">
        <v>8</v>
      </c>
      <c r="C21" s="69" t="s">
        <v>842</v>
      </c>
      <c r="D21" s="66" t="s">
        <v>58</v>
      </c>
      <c r="E21" s="69" t="s">
        <v>59</v>
      </c>
      <c r="F21" s="75" t="s">
        <v>846</v>
      </c>
    </row>
    <row r="22" spans="1:6" ht="63">
      <c r="A22" s="65" t="s">
        <v>48</v>
      </c>
      <c r="B22" s="66">
        <v>8</v>
      </c>
      <c r="C22" s="69" t="s">
        <v>842</v>
      </c>
      <c r="D22" s="66" t="s">
        <v>61</v>
      </c>
      <c r="E22" s="69" t="s">
        <v>62</v>
      </c>
      <c r="F22" s="24" t="s">
        <v>847</v>
      </c>
    </row>
    <row r="23" spans="1:6" ht="63">
      <c r="A23" s="65" t="s">
        <v>48</v>
      </c>
      <c r="B23" s="66">
        <v>9</v>
      </c>
      <c r="C23" s="69" t="s">
        <v>848</v>
      </c>
      <c r="D23" s="66" t="s">
        <v>64</v>
      </c>
      <c r="E23" s="69" t="s">
        <v>65</v>
      </c>
      <c r="F23" s="24" t="s">
        <v>849</v>
      </c>
    </row>
    <row r="24" spans="1:6" ht="31.5">
      <c r="A24" s="65" t="s">
        <v>48</v>
      </c>
      <c r="B24" s="66">
        <v>9</v>
      </c>
      <c r="C24" s="69" t="s">
        <v>848</v>
      </c>
      <c r="D24" s="66" t="s">
        <v>67</v>
      </c>
      <c r="E24" s="69" t="s">
        <v>68</v>
      </c>
      <c r="F24" s="24" t="s">
        <v>850</v>
      </c>
    </row>
    <row r="25" spans="1:6" ht="141.75">
      <c r="A25" s="65" t="s">
        <v>48</v>
      </c>
      <c r="B25" s="66">
        <v>9</v>
      </c>
      <c r="C25" s="69" t="s">
        <v>848</v>
      </c>
      <c r="D25" s="66" t="s">
        <v>70</v>
      </c>
      <c r="E25" s="69" t="s">
        <v>71</v>
      </c>
      <c r="F25" s="24" t="s">
        <v>851</v>
      </c>
    </row>
    <row r="26" spans="1:6">
      <c r="A26" s="67"/>
      <c r="B26" s="68"/>
      <c r="C26" s="70"/>
      <c r="D26" s="68"/>
      <c r="E26" s="70"/>
      <c r="F26" s="74"/>
    </row>
    <row r="27" spans="1:6" ht="189">
      <c r="A27" s="65" t="s">
        <v>73</v>
      </c>
      <c r="B27" s="66">
        <v>10</v>
      </c>
      <c r="C27" s="69" t="s">
        <v>356</v>
      </c>
      <c r="D27" s="66" t="s">
        <v>74</v>
      </c>
      <c r="E27" s="69" t="s">
        <v>75</v>
      </c>
      <c r="F27" s="24" t="s">
        <v>852</v>
      </c>
    </row>
    <row r="28" spans="1:6" ht="63">
      <c r="A28" s="65" t="s">
        <v>73</v>
      </c>
      <c r="B28" s="66">
        <v>10</v>
      </c>
      <c r="C28" s="69" t="s">
        <v>356</v>
      </c>
      <c r="D28" s="66" t="s">
        <v>77</v>
      </c>
      <c r="E28" s="69" t="s">
        <v>78</v>
      </c>
      <c r="F28" s="24" t="s">
        <v>853</v>
      </c>
    </row>
    <row r="29" spans="1:6" ht="78.75">
      <c r="A29" s="65" t="s">
        <v>73</v>
      </c>
      <c r="B29" s="66">
        <v>10</v>
      </c>
      <c r="C29" s="69" t="s">
        <v>356</v>
      </c>
      <c r="D29" s="66" t="s">
        <v>80</v>
      </c>
      <c r="E29" s="69" t="s">
        <v>81</v>
      </c>
      <c r="F29" s="24" t="s">
        <v>854</v>
      </c>
    </row>
    <row r="30" spans="1:6" ht="110.25">
      <c r="A30" s="65" t="s">
        <v>73</v>
      </c>
      <c r="B30" s="66">
        <v>10</v>
      </c>
      <c r="C30" s="69" t="s">
        <v>356</v>
      </c>
      <c r="D30" s="66" t="s">
        <v>83</v>
      </c>
      <c r="E30" s="69" t="s">
        <v>84</v>
      </c>
      <c r="F30" s="24" t="s">
        <v>855</v>
      </c>
    </row>
    <row r="31" spans="1:6" ht="110.25">
      <c r="A31" s="65" t="s">
        <v>73</v>
      </c>
      <c r="B31" s="66">
        <v>10</v>
      </c>
      <c r="C31" s="69" t="s">
        <v>356</v>
      </c>
      <c r="D31" s="66" t="s">
        <v>86</v>
      </c>
      <c r="E31" s="69" t="s">
        <v>87</v>
      </c>
      <c r="F31" s="24" t="s">
        <v>856</v>
      </c>
    </row>
    <row r="32" spans="1:6" ht="141.75">
      <c r="A32" s="65" t="s">
        <v>73</v>
      </c>
      <c r="B32" s="66">
        <v>11</v>
      </c>
      <c r="C32" s="69" t="s">
        <v>223</v>
      </c>
      <c r="D32" s="66" t="s">
        <v>89</v>
      </c>
      <c r="E32" s="69" t="s">
        <v>857</v>
      </c>
      <c r="F32" s="24" t="s">
        <v>858</v>
      </c>
    </row>
    <row r="33" spans="1:6" ht="110.25">
      <c r="A33" s="65" t="s">
        <v>73</v>
      </c>
      <c r="B33" s="66">
        <v>11</v>
      </c>
      <c r="C33" s="69" t="s">
        <v>223</v>
      </c>
      <c r="D33" s="66" t="s">
        <v>92</v>
      </c>
      <c r="E33" s="69" t="s">
        <v>93</v>
      </c>
      <c r="F33" s="24" t="s">
        <v>859</v>
      </c>
    </row>
    <row r="34" spans="1:6" ht="47.25">
      <c r="A34" s="65" t="s">
        <v>73</v>
      </c>
      <c r="B34" s="66">
        <v>11</v>
      </c>
      <c r="C34" s="69" t="s">
        <v>223</v>
      </c>
      <c r="D34" s="66" t="s">
        <v>95</v>
      </c>
      <c r="E34" s="69" t="s">
        <v>96</v>
      </c>
      <c r="F34" s="24" t="s">
        <v>860</v>
      </c>
    </row>
    <row r="35" spans="1:6" ht="141.75">
      <c r="A35" s="65" t="s">
        <v>73</v>
      </c>
      <c r="B35" s="66">
        <v>11</v>
      </c>
      <c r="C35" s="69" t="s">
        <v>223</v>
      </c>
      <c r="D35" s="66" t="s">
        <v>98</v>
      </c>
      <c r="E35" s="69" t="s">
        <v>99</v>
      </c>
      <c r="F35" s="24" t="s">
        <v>861</v>
      </c>
    </row>
    <row r="36" spans="1:6" ht="63">
      <c r="A36" s="65" t="s">
        <v>73</v>
      </c>
      <c r="B36" s="66">
        <v>12</v>
      </c>
      <c r="C36" s="69" t="s">
        <v>862</v>
      </c>
      <c r="D36" s="66" t="s">
        <v>101</v>
      </c>
      <c r="E36" s="69" t="s">
        <v>102</v>
      </c>
      <c r="F36" s="24" t="s">
        <v>863</v>
      </c>
    </row>
    <row r="37" spans="1:6" ht="47.25">
      <c r="A37" s="65" t="s">
        <v>73</v>
      </c>
      <c r="B37" s="66">
        <v>12</v>
      </c>
      <c r="C37" s="69" t="s">
        <v>862</v>
      </c>
      <c r="D37" s="66" t="s">
        <v>104</v>
      </c>
      <c r="E37" s="69" t="s">
        <v>105</v>
      </c>
      <c r="F37" s="24" t="s">
        <v>864</v>
      </c>
    </row>
    <row r="38" spans="1:6" ht="78.75">
      <c r="A38" s="65" t="s">
        <v>73</v>
      </c>
      <c r="B38" s="66">
        <v>12</v>
      </c>
      <c r="C38" s="69" t="s">
        <v>862</v>
      </c>
      <c r="D38" s="66" t="s">
        <v>107</v>
      </c>
      <c r="E38" s="69" t="s">
        <v>108</v>
      </c>
      <c r="F38" s="24" t="s">
        <v>865</v>
      </c>
    </row>
    <row r="39" spans="1:6" ht="63">
      <c r="A39" s="65" t="s">
        <v>73</v>
      </c>
      <c r="B39" s="66">
        <v>13</v>
      </c>
      <c r="C39" s="69" t="s">
        <v>866</v>
      </c>
      <c r="D39" s="66" t="s">
        <v>110</v>
      </c>
      <c r="E39" s="69" t="s">
        <v>111</v>
      </c>
      <c r="F39" s="24" t="s">
        <v>867</v>
      </c>
    </row>
    <row r="40" spans="1:6" ht="47.25">
      <c r="A40" s="65" t="s">
        <v>73</v>
      </c>
      <c r="B40" s="66">
        <v>13</v>
      </c>
      <c r="C40" s="69" t="s">
        <v>866</v>
      </c>
      <c r="D40" s="66" t="s">
        <v>113</v>
      </c>
      <c r="E40" s="69" t="s">
        <v>114</v>
      </c>
      <c r="F40" s="24" t="s">
        <v>868</v>
      </c>
    </row>
    <row r="41" spans="1:6" ht="236.25">
      <c r="A41" s="65" t="s">
        <v>73</v>
      </c>
      <c r="B41" s="66">
        <v>14</v>
      </c>
      <c r="C41" s="69" t="s">
        <v>869</v>
      </c>
      <c r="D41" s="66" t="s">
        <v>117</v>
      </c>
      <c r="E41" s="69" t="s">
        <v>118</v>
      </c>
      <c r="F41" s="24" t="s">
        <v>870</v>
      </c>
    </row>
    <row r="42" spans="1:6" ht="330.75">
      <c r="A42" s="65" t="s">
        <v>73</v>
      </c>
      <c r="B42" s="66">
        <v>14</v>
      </c>
      <c r="C42" s="69" t="s">
        <v>869</v>
      </c>
      <c r="D42" s="66" t="s">
        <v>120</v>
      </c>
      <c r="E42" s="69" t="s">
        <v>121</v>
      </c>
      <c r="F42" s="24" t="s">
        <v>871</v>
      </c>
    </row>
    <row r="43" spans="1:6" ht="267.75">
      <c r="A43" s="65" t="s">
        <v>73</v>
      </c>
      <c r="B43" s="66">
        <v>15</v>
      </c>
      <c r="C43" s="69" t="s">
        <v>225</v>
      </c>
      <c r="D43" s="66" t="s">
        <v>123</v>
      </c>
      <c r="E43" s="69" t="s">
        <v>124</v>
      </c>
      <c r="F43" s="24" t="s">
        <v>872</v>
      </c>
    </row>
    <row r="44" spans="1:6" ht="267.75">
      <c r="A44" s="65" t="s">
        <v>73</v>
      </c>
      <c r="B44" s="66">
        <v>15</v>
      </c>
      <c r="C44" s="69" t="s">
        <v>225</v>
      </c>
      <c r="D44" s="66" t="s">
        <v>126</v>
      </c>
      <c r="E44" s="69" t="s">
        <v>127</v>
      </c>
      <c r="F44" s="24" t="s">
        <v>873</v>
      </c>
    </row>
    <row r="45" spans="1:6" ht="220.5">
      <c r="A45" s="65" t="s">
        <v>73</v>
      </c>
      <c r="B45" s="66">
        <v>16</v>
      </c>
      <c r="C45" s="69" t="s">
        <v>874</v>
      </c>
      <c r="D45" s="66" t="s">
        <v>129</v>
      </c>
      <c r="E45" s="69" t="s">
        <v>130</v>
      </c>
      <c r="F45" s="24" t="s">
        <v>875</v>
      </c>
    </row>
    <row r="46" spans="1:6" ht="94.5">
      <c r="A46" s="65" t="s">
        <v>73</v>
      </c>
      <c r="B46" s="66">
        <v>16</v>
      </c>
      <c r="C46" s="69" t="s">
        <v>874</v>
      </c>
      <c r="D46" s="66" t="s">
        <v>132</v>
      </c>
      <c r="E46" s="69" t="s">
        <v>133</v>
      </c>
      <c r="F46" s="24" t="s">
        <v>876</v>
      </c>
    </row>
    <row r="47" spans="1:6" ht="409.5">
      <c r="A47" s="65" t="s">
        <v>73</v>
      </c>
      <c r="B47" s="66">
        <v>16</v>
      </c>
      <c r="C47" s="69" t="s">
        <v>874</v>
      </c>
      <c r="D47" s="66" t="s">
        <v>135</v>
      </c>
      <c r="E47" s="69" t="s">
        <v>136</v>
      </c>
      <c r="F47" s="76" t="s">
        <v>877</v>
      </c>
    </row>
    <row r="48" spans="1:6" ht="47.25">
      <c r="A48" s="65" t="s">
        <v>73</v>
      </c>
      <c r="B48" s="66">
        <v>16</v>
      </c>
      <c r="C48" s="69" t="s">
        <v>874</v>
      </c>
      <c r="D48" s="66" t="s">
        <v>138</v>
      </c>
      <c r="E48" s="69" t="s">
        <v>139</v>
      </c>
      <c r="F48" s="24" t="s">
        <v>878</v>
      </c>
    </row>
    <row r="49" spans="1:6" ht="31.5">
      <c r="A49" s="65" t="s">
        <v>73</v>
      </c>
      <c r="B49" s="66">
        <v>16</v>
      </c>
      <c r="C49" s="69" t="s">
        <v>874</v>
      </c>
      <c r="D49" s="66" t="s">
        <v>141</v>
      </c>
      <c r="E49" s="69" t="s">
        <v>142</v>
      </c>
      <c r="F49" s="24" t="s">
        <v>879</v>
      </c>
    </row>
    <row r="50" spans="1:6" ht="157.5">
      <c r="A50" s="65" t="s">
        <v>73</v>
      </c>
      <c r="B50" s="66">
        <v>17</v>
      </c>
      <c r="C50" s="69" t="s">
        <v>148</v>
      </c>
      <c r="D50" s="66" t="s">
        <v>144</v>
      </c>
      <c r="E50" s="69" t="s">
        <v>145</v>
      </c>
      <c r="F50" s="24" t="s">
        <v>880</v>
      </c>
    </row>
    <row r="51" spans="1:6" ht="110.25">
      <c r="A51" s="65" t="s">
        <v>73</v>
      </c>
      <c r="B51" s="66">
        <v>17</v>
      </c>
      <c r="C51" s="69" t="s">
        <v>148</v>
      </c>
      <c r="D51" s="66" t="s">
        <v>147</v>
      </c>
      <c r="E51" s="69" t="s">
        <v>148</v>
      </c>
      <c r="F51" s="24" t="s">
        <v>881</v>
      </c>
    </row>
    <row r="52" spans="1:6">
      <c r="A52" s="67"/>
      <c r="B52" s="68"/>
      <c r="C52" s="70"/>
      <c r="D52" s="68"/>
      <c r="E52" s="70"/>
      <c r="F52" s="74"/>
    </row>
    <row r="53" spans="1:6" ht="141.75">
      <c r="A53" s="65" t="s">
        <v>150</v>
      </c>
      <c r="B53" s="66">
        <v>18</v>
      </c>
      <c r="C53" s="69" t="s">
        <v>882</v>
      </c>
      <c r="D53" s="66" t="s">
        <v>151</v>
      </c>
      <c r="E53" s="69" t="s">
        <v>152</v>
      </c>
      <c r="F53" s="24" t="s">
        <v>883</v>
      </c>
    </row>
    <row r="54" spans="1:6" ht="63">
      <c r="A54" s="65" t="s">
        <v>150</v>
      </c>
      <c r="B54" s="66">
        <v>18</v>
      </c>
      <c r="C54" s="69" t="s">
        <v>882</v>
      </c>
      <c r="D54" s="66" t="s">
        <v>154</v>
      </c>
      <c r="E54" s="69" t="s">
        <v>155</v>
      </c>
      <c r="F54" s="24" t="s">
        <v>884</v>
      </c>
    </row>
    <row r="55" spans="1:6" ht="157.5">
      <c r="A55" s="65" t="s">
        <v>150</v>
      </c>
      <c r="B55" s="66">
        <v>18</v>
      </c>
      <c r="C55" s="69" t="s">
        <v>882</v>
      </c>
      <c r="D55" s="66" t="s">
        <v>157</v>
      </c>
      <c r="E55" s="69" t="s">
        <v>158</v>
      </c>
      <c r="F55" s="24" t="s">
        <v>885</v>
      </c>
    </row>
    <row r="56" spans="1:6" ht="267.75">
      <c r="A56" s="65" t="s">
        <v>150</v>
      </c>
      <c r="B56" s="66">
        <v>18</v>
      </c>
      <c r="C56" s="69" t="s">
        <v>882</v>
      </c>
      <c r="D56" s="66" t="s">
        <v>160</v>
      </c>
      <c r="E56" s="69" t="s">
        <v>161</v>
      </c>
      <c r="F56" s="24" t="s">
        <v>886</v>
      </c>
    </row>
    <row r="57" spans="1:6" ht="94.5">
      <c r="A57" s="65" t="s">
        <v>150</v>
      </c>
      <c r="B57" s="66">
        <v>18</v>
      </c>
      <c r="C57" s="69" t="s">
        <v>882</v>
      </c>
      <c r="D57" s="66" t="s">
        <v>163</v>
      </c>
      <c r="E57" s="69" t="s">
        <v>164</v>
      </c>
      <c r="F57" s="24" t="s">
        <v>887</v>
      </c>
    </row>
    <row r="58" spans="1:6" ht="157.5">
      <c r="A58" s="65" t="s">
        <v>150</v>
      </c>
      <c r="B58" s="66">
        <v>19</v>
      </c>
      <c r="C58" s="69" t="s">
        <v>888</v>
      </c>
      <c r="D58" s="66" t="s">
        <v>166</v>
      </c>
      <c r="E58" s="69" t="s">
        <v>167</v>
      </c>
      <c r="F58" s="24" t="s">
        <v>889</v>
      </c>
    </row>
    <row r="59" spans="1:6" ht="189">
      <c r="A59" s="65" t="s">
        <v>150</v>
      </c>
      <c r="B59" s="66">
        <v>19</v>
      </c>
      <c r="C59" s="69" t="s">
        <v>888</v>
      </c>
      <c r="D59" s="66" t="s">
        <v>169</v>
      </c>
      <c r="E59" s="69" t="s">
        <v>170</v>
      </c>
      <c r="F59" s="24" t="s">
        <v>890</v>
      </c>
    </row>
    <row r="60" spans="1:6" ht="47.25">
      <c r="A60" s="65" t="s">
        <v>150</v>
      </c>
      <c r="B60" s="66">
        <v>19</v>
      </c>
      <c r="C60" s="69" t="s">
        <v>888</v>
      </c>
      <c r="D60" s="66" t="s">
        <v>172</v>
      </c>
      <c r="E60" s="69" t="s">
        <v>173</v>
      </c>
      <c r="F60" s="24" t="s">
        <v>891</v>
      </c>
    </row>
    <row r="61" spans="1:6" ht="126">
      <c r="A61" s="65" t="s">
        <v>150</v>
      </c>
      <c r="B61" s="66">
        <v>20</v>
      </c>
      <c r="C61" s="69" t="s">
        <v>892</v>
      </c>
      <c r="D61" s="66" t="s">
        <v>175</v>
      </c>
      <c r="E61" s="69" t="s">
        <v>176</v>
      </c>
      <c r="F61" s="24" t="s">
        <v>893</v>
      </c>
    </row>
    <row r="62" spans="1:6">
      <c r="A62" s="67"/>
      <c r="B62" s="68"/>
      <c r="C62" s="70"/>
      <c r="D62" s="68"/>
      <c r="E62" s="70"/>
      <c r="F62" s="74"/>
    </row>
    <row r="63" spans="1:6" ht="94.5">
      <c r="A63" s="65" t="s">
        <v>178</v>
      </c>
      <c r="B63" s="66">
        <v>21</v>
      </c>
      <c r="C63" s="69" t="s">
        <v>894</v>
      </c>
      <c r="D63" s="66" t="s">
        <v>179</v>
      </c>
      <c r="E63" s="69" t="s">
        <v>180</v>
      </c>
      <c r="F63" s="24" t="s">
        <v>895</v>
      </c>
    </row>
    <row r="64" spans="1:6" ht="78.75">
      <c r="A64" s="65" t="s">
        <v>178</v>
      </c>
      <c r="B64" s="66">
        <v>21</v>
      </c>
      <c r="C64" s="69" t="s">
        <v>894</v>
      </c>
      <c r="D64" s="66" t="s">
        <v>182</v>
      </c>
      <c r="E64" s="69" t="s">
        <v>183</v>
      </c>
      <c r="F64" s="24" t="s">
        <v>896</v>
      </c>
    </row>
    <row r="65" spans="1:6">
      <c r="A65" s="67"/>
      <c r="B65" s="68"/>
      <c r="C65" s="70"/>
      <c r="D65" s="68"/>
      <c r="E65" s="70"/>
      <c r="F65" s="74"/>
    </row>
    <row r="66" spans="1:6" ht="189">
      <c r="A66" s="65" t="s">
        <v>185</v>
      </c>
      <c r="B66" s="66">
        <v>22</v>
      </c>
      <c r="C66" s="69" t="s">
        <v>185</v>
      </c>
      <c r="D66" s="25" t="s">
        <v>186</v>
      </c>
      <c r="E66" s="72" t="s">
        <v>187</v>
      </c>
      <c r="F66" s="24" t="s">
        <v>897</v>
      </c>
    </row>
    <row r="67" spans="1:6" hidden="1">
      <c r="A67" s="1"/>
    </row>
    <row r="68" spans="1:6" hidden="1">
      <c r="A68" s="1"/>
    </row>
    <row r="69" spans="1:6" hidden="1">
      <c r="A69" s="1"/>
    </row>
    <row r="70" spans="1:6" hidden="1">
      <c r="A70" s="1"/>
    </row>
    <row r="71" spans="1:6" hidden="1">
      <c r="A71" s="1"/>
    </row>
    <row r="72" spans="1:6" hidden="1">
      <c r="A72" s="1"/>
    </row>
    <row r="73" spans="1:6" hidden="1">
      <c r="A73" s="1"/>
    </row>
    <row r="74" spans="1:6" hidden="1">
      <c r="A74" s="1"/>
    </row>
    <row r="75" spans="1:6" hidden="1">
      <c r="A75" s="1"/>
    </row>
    <row r="76" spans="1:6" hidden="1">
      <c r="A76" s="1"/>
    </row>
    <row r="77" spans="1:6" hidden="1">
      <c r="A77" s="1"/>
    </row>
    <row r="78" spans="1:6" hidden="1">
      <c r="A78" s="1"/>
    </row>
    <row r="79" spans="1:6" hidden="1">
      <c r="A79" s="1"/>
    </row>
    <row r="80" spans="1:6" hidden="1">
      <c r="A80" s="1"/>
    </row>
    <row r="81" spans="1:1" hidden="1">
      <c r="A81" s="1"/>
    </row>
    <row r="82" spans="1:1" hidden="1">
      <c r="A82" s="1"/>
    </row>
    <row r="83" spans="1:1" hidden="1">
      <c r="A83" s="1"/>
    </row>
    <row r="84" spans="1:1" hidden="1">
      <c r="A84" s="1"/>
    </row>
    <row r="85" spans="1:1" hidden="1">
      <c r="A85" s="1"/>
    </row>
    <row r="86" spans="1:1" hidden="1">
      <c r="A86" s="1"/>
    </row>
    <row r="87" spans="1:1" hidden="1">
      <c r="A87" s="1"/>
    </row>
    <row r="88" spans="1:1" hidden="1">
      <c r="A88" s="1"/>
    </row>
  </sheetData>
  <autoFilter ref="A2:F66" xr:uid="{4447B602-B07B-8745-984B-4089391374CE}"/>
  <mergeCells count="1">
    <mergeCell ref="A1:F1"/>
  </mergeCells>
  <conditionalFormatting sqref="A2:F2">
    <cfRule type="cellIs" dxfId="2" priority="1" stopIfTrue="1" operator="equal">
      <formula>"Closed"</formula>
    </cfRule>
    <cfRule type="cellIs" dxfId="1" priority="2" stopIfTrue="1" operator="equal">
      <formula>"Open"</formula>
    </cfRule>
    <cfRule type="cellIs" dxfId="0" priority="3" stopIfTrue="1" operator="equal">
      <formula>"Draft"</formula>
    </cfRule>
  </conditionalFormatting>
  <pageMargins left="0.7" right="0.7" top="0.75" bottom="0.75" header="0.3" footer="0.3"/>
  <pageSetup orientation="portrait" r:id="rId1"/>
  <headerFooter>
    <oddFooter>&amp;L_x000D_&amp;1#&amp;"Arial"&amp;10&amp;K000000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9B291219A0F45825A73EC6B96F077" ma:contentTypeVersion="4" ma:contentTypeDescription="Een nieuw document maken." ma:contentTypeScope="" ma:versionID="a6d52083aca0d7d05d0a5a214e7fa1e4">
  <xsd:schema xmlns:xsd="http://www.w3.org/2001/XMLSchema" xmlns:xs="http://www.w3.org/2001/XMLSchema" xmlns:p="http://schemas.microsoft.com/office/2006/metadata/properties" xmlns:ns2="e88f5ccd-f884-459a-a3ce-a0234a303a75" targetNamespace="http://schemas.microsoft.com/office/2006/metadata/properties" ma:root="true" ma:fieldsID="039a21b723b231979d227d75eacf5ac8" ns2:_="">
    <xsd:import namespace="e88f5ccd-f884-459a-a3ce-a0234a303a7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8f5ccd-f884-459a-a3ce-a0234a303a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F85BEE-0B6F-4464-89BE-B10F3B9D3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8f5ccd-f884-459a-a3ce-a0234a303a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DEF6E4-8049-4E38-8823-D6A619F8AE31}">
  <ds:schemaRefs>
    <ds:schemaRef ds:uri="http://schemas.microsoft.com/sharepoint/v3/contenttype/forms"/>
  </ds:schemaRefs>
</ds:datastoreItem>
</file>

<file path=customXml/itemProps3.xml><?xml version="1.0" encoding="utf-8"?>
<ds:datastoreItem xmlns:ds="http://schemas.openxmlformats.org/officeDocument/2006/customXml" ds:itemID="{58947218-E520-4758-A6DA-74F822C7E3F0}">
  <ds:schemaRefs>
    <ds:schemaRef ds:uri="e88f5ccd-f884-459a-a3ce-a0234a303a75"/>
    <ds:schemaRef ds:uri="http://schemas.microsoft.com/office/2006/documentManagement/types"/>
    <ds:schemaRef ds:uri="http://purl.org/dc/terms/"/>
    <ds:schemaRef ds:uri="http://schemas.microsoft.com/office/infopath/2007/PartnerControls"/>
    <ds:schemaRef ds:uri="http://www.w3.org/XML/1998/namespace"/>
    <ds:schemaRef ds:uri="http://schemas.microsoft.com/office/2006/metadata/properties"/>
    <ds:schemaRef ds:uri="http://purl.org/dc/elements/1.1/"/>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17</vt:i4>
      </vt:variant>
      <vt:variant>
        <vt:lpstr>Benoemde bereiken</vt:lpstr>
      </vt:variant>
      <vt:variant>
        <vt:i4>2</vt:i4>
      </vt:variant>
    </vt:vector>
  </HeadingPairs>
  <TitlesOfParts>
    <vt:vector size="19" baseType="lpstr">
      <vt:lpstr>DORA in control (incl DNB GP)</vt:lpstr>
      <vt:lpstr>Version control &amp; license use</vt:lpstr>
      <vt:lpstr>Detailed change log </vt:lpstr>
      <vt:lpstr>DORA in Control Circle</vt:lpstr>
      <vt:lpstr>DORA in Control</vt:lpstr>
      <vt:lpstr>DORA in Control Dashboard</vt:lpstr>
      <vt:lpstr>DNB Maturity Model</vt:lpstr>
      <vt:lpstr>DORA in control and DNB 58 GP</vt:lpstr>
      <vt:lpstr>DNB 58 Good Practices (NL)</vt:lpstr>
      <vt:lpstr>DORA L1 </vt:lpstr>
      <vt:lpstr>DORA RTS IM (Major Incidents)</vt:lpstr>
      <vt:lpstr>DORA RTS RM requirements</vt:lpstr>
      <vt:lpstr>DORA RTS RM review template</vt:lpstr>
      <vt:lpstr>DORA RTS TPPM requirements</vt:lpstr>
      <vt:lpstr>DORA RTS SCM requirements</vt:lpstr>
      <vt:lpstr>DORA RTS TLTP requirements</vt:lpstr>
      <vt:lpstr>RTS and ITS MIR requirements</vt:lpstr>
      <vt:lpstr>'DORA in Control'!Afdrukbereik</vt:lpstr>
      <vt:lpstr>'DORA in Control'!Afdruktitels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Sandeep Gangaram Panday</cp:lastModifiedBy>
  <cp:revision/>
  <dcterms:created xsi:type="dcterms:W3CDTF">2023-09-13T09:30:11Z</dcterms:created>
  <dcterms:modified xsi:type="dcterms:W3CDTF">2025-11-28T09:50:54Z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0x0101008699B291219A0F45825A73EC6B96F077</vt:lpwstr>
  </property>
  <property fmtid="{D5CDD505-2E9C-101B-9397-08002B2CF9AE}" pid="3" name="MediaServiceImageTags">
    <vt:lpwstr/>
  </property>
  <property fmtid="{D5CDD505-2E9C-101B-9397-08002B2CF9AE}" pid="4" name="MSIP_Label_7712b692-3205-4c11-baaa-63fa10ed779f_Enabled">
    <vt:lpwstr>true</vt:lpwstr>
  </property>
  <property fmtid="{D5CDD505-2E9C-101B-9397-08002B2CF9AE}" pid="5" name="MSIP_Label_7712b692-3205-4c11-baaa-63fa10ed779f_SetDate">
    <vt:lpwstr>2025-10-22T13:24:36Z</vt:lpwstr>
  </property>
  <property fmtid="{D5CDD505-2E9C-101B-9397-08002B2CF9AE}" pid="6" name="MSIP_Label_7712b692-3205-4c11-baaa-63fa10ed779f_Method">
    <vt:lpwstr>Privileged</vt:lpwstr>
  </property>
  <property fmtid="{D5CDD505-2E9C-101B-9397-08002B2CF9AE}" pid="7" name="MSIP_Label_7712b692-3205-4c11-baaa-63fa10ed779f_Name">
    <vt:lpwstr>NL-Public</vt:lpwstr>
  </property>
  <property fmtid="{D5CDD505-2E9C-101B-9397-08002B2CF9AE}" pid="8" name="MSIP_Label_7712b692-3205-4c11-baaa-63fa10ed779f_SiteId">
    <vt:lpwstr>213a6ca3-4808-4047-8aca-814d2cde4474</vt:lpwstr>
  </property>
  <property fmtid="{D5CDD505-2E9C-101B-9397-08002B2CF9AE}" pid="9" name="MSIP_Label_7712b692-3205-4c11-baaa-63fa10ed779f_ActionId">
    <vt:lpwstr>e1f4e035-47ee-4c24-a365-f00f611fd4cc</vt:lpwstr>
  </property>
  <property fmtid="{D5CDD505-2E9C-101B-9397-08002B2CF9AE}" pid="10" name="MSIP_Label_7712b692-3205-4c11-baaa-63fa10ed779f_ContentBits">
    <vt:lpwstr>2</vt:lpwstr>
  </property>
  <property fmtid="{D5CDD505-2E9C-101B-9397-08002B2CF9AE}" pid="11" name="MSIP_Label_7712b692-3205-4c11-baaa-63fa10ed779f_Tag">
    <vt:lpwstr>10, 0, 1, 1</vt:lpwstr>
  </property>
</Properties>
</file>